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91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8_{07A9BA66-A4D2-41CB-9B83-C5DAD53CB70F}" xr6:coauthVersionLast="31" xr6:coauthVersionMax="31" xr10:uidLastSave="{00000000-0000-0000-0000-000000000000}"/>
  <bookViews>
    <workbookView xWindow="0" yWindow="0" windowWidth="28800" windowHeight="12180" activeTab="4" xr2:uid="{00000000-000D-0000-FFFF-FFFF00000000}"/>
  </bookViews>
  <sheets>
    <sheet name="원가계산서" sheetId="3" r:id="rId1"/>
    <sheet name="공종별집계표" sheetId="8" r:id="rId2"/>
    <sheet name="공종별내역서" sheetId="7" r:id="rId3"/>
    <sheet name="단가대비표" sheetId="6" r:id="rId4"/>
    <sheet name="공량산출근거서" sheetId="5" r:id="rId5"/>
    <sheet name="공량설정" sheetId="4" state="hidden" r:id="rId6"/>
    <sheet name="공사설정" sheetId="2" state="hidden" r:id="rId7"/>
    <sheet name="Sheet1" sheetId="1" r:id="rId8"/>
  </sheets>
  <definedNames>
    <definedName name="_xlnm.Print_Area" localSheetId="4">공량산출근거서!$A$1:$P$20</definedName>
    <definedName name="_xlnm.Print_Area" localSheetId="2">공종별내역서!$A$1:$M$51</definedName>
    <definedName name="_xlnm.Print_Area" localSheetId="1">공종별집계표!$A$1:$M$27</definedName>
    <definedName name="_xlnm.Print_Area" localSheetId="3">단가대비표!$A$1:$X$22</definedName>
    <definedName name="_xlnm.Print_Titles" localSheetId="4">공량산출근거서!$1:$3</definedName>
    <definedName name="_xlnm.Print_Titles" localSheetId="2">공종별내역서!$1:$3</definedName>
    <definedName name="_xlnm.Print_Titles" localSheetId="1">공종별집계표!$1:$4</definedName>
    <definedName name="_xlnm.Print_Titles" localSheetId="3">단가대비표!$1:$4</definedName>
    <definedName name="_xlnm.Print_Titles" localSheetId="0">원가계산서!$1:$3</definedName>
  </definedNames>
  <calcPr calcId="162913"/>
</workbook>
</file>

<file path=xl/calcChain.xml><?xml version="1.0" encoding="utf-8"?>
<calcChain xmlns="http://schemas.openxmlformats.org/spreadsheetml/2006/main">
  <c r="N18" i="5" l="1"/>
  <c r="V18" i="5" s="1"/>
  <c r="N17" i="5"/>
  <c r="V17" i="5" s="1"/>
  <c r="N16" i="5"/>
  <c r="V16" i="5" s="1"/>
  <c r="N15" i="5"/>
  <c r="V15" i="5" s="1"/>
  <c r="N14" i="5"/>
  <c r="V14" i="5" s="1"/>
  <c r="N13" i="5"/>
  <c r="V13" i="5" s="1"/>
  <c r="N12" i="5"/>
  <c r="V12" i="5" s="1"/>
  <c r="N11" i="5"/>
  <c r="V11" i="5" s="1"/>
  <c r="N10" i="5"/>
  <c r="V10" i="5" s="1"/>
  <c r="N9" i="5"/>
  <c r="V9" i="5" s="1"/>
  <c r="N8" i="5"/>
  <c r="V8" i="5" s="1"/>
  <c r="N7" i="5"/>
  <c r="V7" i="5" s="1"/>
  <c r="N6" i="5"/>
  <c r="V6" i="5" s="1"/>
  <c r="N5" i="5"/>
  <c r="V5" i="5" s="1"/>
  <c r="F19" i="5" l="1"/>
  <c r="K19" i="5" s="1"/>
  <c r="D23" i="7" s="1"/>
  <c r="J27" i="8" l="1"/>
  <c r="H27" i="8" l="1"/>
  <c r="L27" i="8" l="1"/>
  <c r="F27" i="8"/>
</calcChain>
</file>

<file path=xl/sharedStrings.xml><?xml version="1.0" encoding="utf-8"?>
<sst xmlns="http://schemas.openxmlformats.org/spreadsheetml/2006/main" count="698" uniqueCount="286">
  <si>
    <t>공 종 별 집 계 표</t>
  </si>
  <si>
    <t>[ 국가인적자원개발_컨소시엄사업_훈련시설_증축공사(소방) ]</t>
  </si>
  <si>
    <t>품      명</t>
  </si>
  <si>
    <t>규      격</t>
  </si>
  <si>
    <t>단위</t>
  </si>
  <si>
    <t>수량</t>
  </si>
  <si>
    <t>재  료  비</t>
  </si>
  <si>
    <t>단  가</t>
  </si>
  <si>
    <t>금  액</t>
  </si>
  <si>
    <t>노  무  비</t>
  </si>
  <si>
    <t>경      비</t>
  </si>
  <si>
    <t>합      계</t>
  </si>
  <si>
    <t>비  고</t>
  </si>
  <si>
    <t>공종코드</t>
  </si>
  <si>
    <t>변수</t>
  </si>
  <si>
    <t>상위공종</t>
  </si>
  <si>
    <t>공종구분</t>
  </si>
  <si>
    <t>공종레벨</t>
  </si>
  <si>
    <t>공종소계</t>
  </si>
  <si>
    <t>원가계산서 연결금액</t>
  </si>
  <si>
    <t>품목코드</t>
  </si>
  <si>
    <t>설정</t>
  </si>
  <si>
    <t>일위</t>
  </si>
  <si>
    <t>단산</t>
  </si>
  <si>
    <t>자재</t>
  </si>
  <si>
    <t>손료적용</t>
  </si>
  <si>
    <t>손료저장</t>
  </si>
  <si>
    <t>적용율</t>
  </si>
  <si>
    <t>JUK1</t>
  </si>
  <si>
    <t>JUK2</t>
  </si>
  <si>
    <t>JUK3</t>
  </si>
  <si>
    <t>JUK4</t>
  </si>
  <si>
    <t>JUK5</t>
  </si>
  <si>
    <t>JUK6</t>
  </si>
  <si>
    <t>JUK7</t>
  </si>
  <si>
    <t>JUK8</t>
  </si>
  <si>
    <t>JUK9</t>
  </si>
  <si>
    <t>JUK10</t>
  </si>
  <si>
    <t>JUK11</t>
  </si>
  <si>
    <t>JUK12</t>
  </si>
  <si>
    <t>JUK13</t>
  </si>
  <si>
    <t>JUK14</t>
  </si>
  <si>
    <t>JUK15</t>
  </si>
  <si>
    <t>JUK16</t>
  </si>
  <si>
    <t>JUK17</t>
  </si>
  <si>
    <t>JUK18</t>
  </si>
  <si>
    <t>JUK19</t>
  </si>
  <si>
    <t>JUK20</t>
  </si>
  <si>
    <t>자재구분</t>
  </si>
  <si>
    <t>공종+자재</t>
  </si>
  <si>
    <t>고유번호</t>
  </si>
  <si>
    <t>01  국가인적자원개발_컨소시엄사업_훈련시설_증축공사(소방)</t>
  </si>
  <si>
    <t/>
  </si>
  <si>
    <t>01</t>
  </si>
  <si>
    <t>0101  전기소방설비공사</t>
  </si>
  <si>
    <t>0101</t>
  </si>
  <si>
    <t>수동발신기</t>
  </si>
  <si>
    <t>개</t>
  </si>
  <si>
    <t>55FDB2266C90F9B710AA5884B926</t>
  </si>
  <si>
    <t>010155FDB2266C90F9B710AA5884B926</t>
  </si>
  <si>
    <t>경종</t>
  </si>
  <si>
    <t>DC 24V</t>
  </si>
  <si>
    <t>55FDB2266C90F9B710AA5884B916</t>
  </si>
  <si>
    <t>010155FDB2266C90F9B710AA5884B916</t>
  </si>
  <si>
    <t>표시등</t>
  </si>
  <si>
    <t>55FDB2266C90F9B710AA5884B906</t>
  </si>
  <si>
    <t>010155FDB2266C90F9B710AA5884B906</t>
  </si>
  <si>
    <t>연기감지기 -매입</t>
  </si>
  <si>
    <t>이온화식2종</t>
  </si>
  <si>
    <t>55FDB2266C90F9B455B0008BECF6</t>
  </si>
  <si>
    <t>010155FDB2266C90F9B455B0008BECF6</t>
  </si>
  <si>
    <t>차동식스포트형</t>
  </si>
  <si>
    <t>열감지기</t>
  </si>
  <si>
    <t>55FDB2266C90F9B455B0018459F6</t>
  </si>
  <si>
    <t>010155FDB2266C90F9B455B0018459F6</t>
  </si>
  <si>
    <t>피난구 유도등(고휘도)</t>
  </si>
  <si>
    <t>소형(단면)60분용</t>
  </si>
  <si>
    <t>SET</t>
  </si>
  <si>
    <t>55D29226957779C7CE42648DEF66</t>
  </si>
  <si>
    <t>010155D29226957779C7CE42648DEF66</t>
  </si>
  <si>
    <t>계단 통로 유도등(고휘도)</t>
  </si>
  <si>
    <t>10w</t>
  </si>
  <si>
    <t>55D29226957779C7CE42648D86A6</t>
  </si>
  <si>
    <t>010155D29226957779C7CE42648D86A6</t>
  </si>
  <si>
    <t>아우트렛박스</t>
  </si>
  <si>
    <t>중형4각 54㎜</t>
  </si>
  <si>
    <t>55C0D226929A69C706080E81D9B6</t>
  </si>
  <si>
    <t>010155C0D226929A69C706080E81D9B6</t>
  </si>
  <si>
    <t>8각 54㎜</t>
  </si>
  <si>
    <t>55C0D226929A69C706080E818196</t>
  </si>
  <si>
    <t>010155C0D226929A69C706080E818196</t>
  </si>
  <si>
    <t>커버, 4각,  둥근구멍(오목)</t>
  </si>
  <si>
    <t>55C0D226929A69C706080C8688E6</t>
  </si>
  <si>
    <t>커버, 8각, 둥근구멍(오목)</t>
  </si>
  <si>
    <t>55C0D226929A69C706080C86D716</t>
  </si>
  <si>
    <t>스위치박스</t>
  </si>
  <si>
    <t>1 개용 54 mm</t>
  </si>
  <si>
    <t>55C0D226929A69C707112F8F3B96</t>
  </si>
  <si>
    <t>010155C0D226929A69C707112F8F3B96</t>
  </si>
  <si>
    <t>경질비닐전선관</t>
  </si>
  <si>
    <t>HI 16 mm</t>
  </si>
  <si>
    <t>M</t>
  </si>
  <si>
    <t>55C0D226929A49161739EA8CE2E6</t>
  </si>
  <si>
    <t>010155C0D226929A49161739EA8CE2E6</t>
  </si>
  <si>
    <t>HI 28 mm</t>
  </si>
  <si>
    <t>55C0D226929A49161739EA8CE286</t>
  </si>
  <si>
    <t>010155C0D226929A49161739EA8CE286</t>
  </si>
  <si>
    <t>전선관부속품비</t>
  </si>
  <si>
    <t>전선관의 15%</t>
  </si>
  <si>
    <t>식</t>
  </si>
  <si>
    <t>450/750V 저독성난연가교폴리올레핀절연전선</t>
  </si>
  <si>
    <t>HFIX, 1.38 ㎜</t>
  </si>
  <si>
    <t>m</t>
  </si>
  <si>
    <t>55FD9276138B091B554541839166</t>
  </si>
  <si>
    <t>010155FD9276138B091B554541839166</t>
  </si>
  <si>
    <t>HFIX, 1.78 ㎜</t>
  </si>
  <si>
    <t>55FD9276138B091B55454183A3D6</t>
  </si>
  <si>
    <t>010155FD9276138B091B55454183A3D6</t>
  </si>
  <si>
    <t>잡재료비</t>
  </si>
  <si>
    <t>배관배선의 2%</t>
  </si>
  <si>
    <t>내선전공</t>
  </si>
  <si>
    <t>일반공사 직종</t>
  </si>
  <si>
    <t>인</t>
  </si>
  <si>
    <t>55C02206DB45A92D80D16A8B7256</t>
  </si>
  <si>
    <t>010155C02206DB45A92D80D16A8B7256</t>
  </si>
  <si>
    <t>공구손료</t>
  </si>
  <si>
    <t>인력품의 3%</t>
  </si>
  <si>
    <t>[ 합           계 ]</t>
  </si>
  <si>
    <t>0102  기계소화설비공사</t>
  </si>
  <si>
    <t>0102</t>
  </si>
  <si>
    <t>기계소화설비공사</t>
  </si>
  <si>
    <t>5337B226DADD0996CFE7A0897626</t>
  </si>
  <si>
    <t>단 가 대 비 표</t>
  </si>
  <si>
    <t>코  드</t>
  </si>
  <si>
    <t>규격</t>
  </si>
  <si>
    <t>조달청가격</t>
  </si>
  <si>
    <t>PAGE</t>
  </si>
  <si>
    <t>거래가격</t>
  </si>
  <si>
    <t>유통물가</t>
  </si>
  <si>
    <t>조사가격1</t>
  </si>
  <si>
    <t>조사가격2</t>
  </si>
  <si>
    <t>적용단가</t>
  </si>
  <si>
    <t>노 무 비</t>
  </si>
  <si>
    <t>경    비</t>
  </si>
  <si>
    <t>번  호</t>
  </si>
  <si>
    <t>품목구분</t>
  </si>
  <si>
    <t>노임구분</t>
  </si>
  <si>
    <t>자재 1</t>
  </si>
  <si>
    <t>자재 2</t>
  </si>
  <si>
    <t>노임 1</t>
  </si>
  <si>
    <t>B</t>
  </si>
  <si>
    <t>자재 3</t>
  </si>
  <si>
    <t>자재 4</t>
  </si>
  <si>
    <t>자재 5</t>
  </si>
  <si>
    <t>자재 6</t>
  </si>
  <si>
    <t>자재 7</t>
  </si>
  <si>
    <t>자재 8</t>
  </si>
  <si>
    <t>자재 9</t>
  </si>
  <si>
    <t>자재 10</t>
  </si>
  <si>
    <t>자재 11</t>
  </si>
  <si>
    <t>자재 12</t>
  </si>
  <si>
    <t>자재 13</t>
  </si>
  <si>
    <t>자재 14</t>
  </si>
  <si>
    <t>자재 15</t>
  </si>
  <si>
    <t>자재 16</t>
  </si>
  <si>
    <t>자재 17</t>
  </si>
  <si>
    <t>공종명</t>
  </si>
  <si>
    <t>적용율(%)</t>
  </si>
  <si>
    <t>소수점이하자릿수</t>
  </si>
  <si>
    <t xml:space="preserve">      내선전공</t>
  </si>
  <si>
    <t>공 량 산 출 근 거 서</t>
  </si>
  <si>
    <t>품 셈 목 록</t>
  </si>
  <si>
    <t>수  량</t>
  </si>
  <si>
    <t>할증</t>
  </si>
  <si>
    <t>노임할증-1</t>
  </si>
  <si>
    <t>노임할증-2</t>
  </si>
  <si>
    <t>노임할증-3</t>
  </si>
  <si>
    <t>내역수량</t>
  </si>
  <si>
    <t>직  종  명</t>
  </si>
  <si>
    <t>공  량</t>
  </si>
  <si>
    <t>계</t>
  </si>
  <si>
    <t>비    고</t>
  </si>
  <si>
    <t>01 전기소방설비공사</t>
  </si>
  <si>
    <t>전기 5-30</t>
  </si>
  <si>
    <t>0.3*1</t>
  </si>
  <si>
    <t>0.15*1</t>
  </si>
  <si>
    <t>0.2*1</t>
  </si>
  <si>
    <t>전기품셈 5-30</t>
  </si>
  <si>
    <t>0.13*1</t>
  </si>
  <si>
    <t>전기품셈 5-3</t>
  </si>
  <si>
    <t>전기품셈 5-1</t>
  </si>
  <si>
    <t>0.05*1</t>
  </si>
  <si>
    <t>0.08*1</t>
  </si>
  <si>
    <t>전기품셈 5-10</t>
  </si>
  <si>
    <t>0.01*1</t>
  </si>
  <si>
    <t>02 기계소화설비공사</t>
  </si>
  <si>
    <t>공 사 원 가 계 산 서</t>
  </si>
  <si>
    <t>공사명 : 국가인적자원개발_컨소시엄사업_훈련시설_증축공사(소방)</t>
  </si>
  <si>
    <t>금액 : 오천이백사십구만이천원(￦52,492,000)</t>
  </si>
  <si>
    <t>비        목</t>
  </si>
  <si>
    <t>금      액</t>
  </si>
  <si>
    <t>구        성        비</t>
  </si>
  <si>
    <t>비      고</t>
  </si>
  <si>
    <t>순   공   사   원   가</t>
  </si>
  <si>
    <t>재   료   비</t>
  </si>
  <si>
    <t>노   무   비</t>
  </si>
  <si>
    <t>경        비</t>
  </si>
  <si>
    <t>A1</t>
  </si>
  <si>
    <t>직  접  재  료  비</t>
  </si>
  <si>
    <t>A2</t>
  </si>
  <si>
    <t>간  접  재  료  비</t>
  </si>
  <si>
    <t>A3</t>
  </si>
  <si>
    <t>작업설, 부산물(△)</t>
  </si>
  <si>
    <t>AS</t>
  </si>
  <si>
    <t>[ 소          계 ]</t>
  </si>
  <si>
    <t>B1</t>
  </si>
  <si>
    <t>직  접  노  무  비</t>
  </si>
  <si>
    <t>B2</t>
  </si>
  <si>
    <t>간  접  노  무  비</t>
  </si>
  <si>
    <t>BS</t>
  </si>
  <si>
    <t>C4</t>
  </si>
  <si>
    <t>산  재  보  험  료</t>
  </si>
  <si>
    <t>C5</t>
  </si>
  <si>
    <t>고  용  보  험  료</t>
  </si>
  <si>
    <t>C6</t>
  </si>
  <si>
    <t>국민  건강  보험료</t>
  </si>
  <si>
    <t>C7</t>
  </si>
  <si>
    <t>국민  연금  보험료</t>
  </si>
  <si>
    <t>CB</t>
  </si>
  <si>
    <t>노인장기요양보험료</t>
  </si>
  <si>
    <t>CA</t>
  </si>
  <si>
    <t>산업안전보건관리비</t>
  </si>
  <si>
    <t>CG</t>
  </si>
  <si>
    <t>기   타    경   비</t>
  </si>
  <si>
    <t>CS</t>
  </si>
  <si>
    <t>S1</t>
  </si>
  <si>
    <t xml:space="preserve">        계</t>
  </si>
  <si>
    <t>D1</t>
  </si>
  <si>
    <t>일  반  관  리  비</t>
  </si>
  <si>
    <t>D2</t>
  </si>
  <si>
    <t>이              윤</t>
  </si>
  <si>
    <t>D9</t>
  </si>
  <si>
    <t>공   급    가   액</t>
  </si>
  <si>
    <t>DB</t>
  </si>
  <si>
    <t>부  가  가  치  세</t>
  </si>
  <si>
    <t>DH</t>
  </si>
  <si>
    <t>도      급      액</t>
  </si>
  <si>
    <t>S2</t>
  </si>
  <si>
    <t>총   공   사    비</t>
  </si>
  <si>
    <t>이 Sheet는 수정하지 마십시요</t>
  </si>
  <si>
    <t>공사구분</t>
  </si>
  <si>
    <t>D</t>
  </si>
  <si>
    <t>확정내역</t>
  </si>
  <si>
    <t>원내역</t>
  </si>
  <si>
    <t>자재단가적용</t>
  </si>
  <si>
    <t>경비단가적용</t>
  </si>
  <si>
    <t>품목코드형식</t>
  </si>
  <si>
    <t>XXXX-XXX-XXXX</t>
  </si>
  <si>
    <t>내역금액소수점처리</t>
  </si>
  <si>
    <t>C</t>
  </si>
  <si>
    <t>일위대가내역소수점처리</t>
  </si>
  <si>
    <t>단가명</t>
  </si>
  <si>
    <t>TTTTT</t>
  </si>
  <si>
    <t>환율</t>
  </si>
  <si>
    <t>시간당작업량</t>
  </si>
  <si>
    <t>R</t>
  </si>
  <si>
    <t>1회 사이클시간</t>
  </si>
  <si>
    <t>시간당 작업사이클</t>
  </si>
  <si>
    <t>일반변수</t>
  </si>
  <si>
    <t>시간당 노임산출 계수</t>
  </si>
  <si>
    <t>A</t>
  </si>
  <si>
    <t>1/8*16/12*25/20</t>
  </si>
  <si>
    <t>재료비 할증 계수</t>
  </si>
  <si>
    <t>노무비 할증 계수</t>
  </si>
  <si>
    <t>경비 할증 계수</t>
  </si>
  <si>
    <t>코드</t>
  </si>
  <si>
    <t>공종구분명</t>
  </si>
  <si>
    <t>원가비목코드</t>
  </si>
  <si>
    <t>작 업 부 산 물</t>
  </si>
  <si>
    <t>운    반    비</t>
  </si>
  <si>
    <t>C1</t>
  </si>
  <si>
    <t>관 급 자 재 비</t>
  </si>
  <si>
    <t>DJ</t>
  </si>
  <si>
    <t>사 급 자 재 비</t>
  </si>
  <si>
    <t>D3</t>
  </si>
  <si>
    <t>...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</si>
</sst>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#"/>
    <numFmt numFmtId="177" formatCode="#,##0.00;\-#,##0.00;#"/>
  </numFmts>
  <fonts count="8" x14ac:knownFonts="1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b/>
      <u/>
      <sz val="16"/>
      <color theme="1"/>
      <name val="맑은 고딕"/>
      <family val="3"/>
      <charset val="129"/>
      <scheme val="minor"/>
    </font>
    <font>
      <b/>
      <sz val="11"/>
      <color theme="1"/>
      <name val="맑은 고딕"/>
      <family val="3"/>
      <charset val="129"/>
      <scheme val="minor"/>
    </font>
    <font>
      <b/>
      <sz val="11"/>
      <color theme="1"/>
      <name val="굴림체"/>
      <family val="3"/>
      <charset val="129"/>
    </font>
    <font>
      <sz val="11"/>
      <color theme="1"/>
      <name val="굴림체"/>
      <family val="3"/>
      <charset val="129"/>
    </font>
    <font>
      <sz val="11"/>
      <color theme="1"/>
      <name val="돋움체"/>
      <family val="3"/>
      <charset val="129"/>
    </font>
    <font>
      <b/>
      <u/>
      <sz val="16"/>
      <color theme="1"/>
      <name val="돋움체"/>
      <family val="3"/>
      <charset val="129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33">
    <xf numFmtId="0" fontId="0" fillId="0" borderId="0" xfId="0">
      <alignment vertical="center"/>
    </xf>
    <xf numFmtId="0" fontId="0" fillId="0" borderId="0" xfId="0" applyAlignment="1">
      <alignment vertical="center"/>
    </xf>
    <xf numFmtId="0" fontId="0" fillId="0" borderId="0" xfId="0" quotePrefix="1">
      <alignment vertical="center"/>
    </xf>
    <xf numFmtId="0" fontId="3" fillId="0" borderId="1" xfId="0" quotePrefix="1" applyFont="1" applyBorder="1" applyAlignment="1">
      <alignment horizontal="center" vertical="center"/>
    </xf>
    <xf numFmtId="176" fontId="0" fillId="0" borderId="0" xfId="0" applyNumberFormat="1">
      <alignment vertical="center"/>
    </xf>
    <xf numFmtId="0" fontId="0" fillId="0" borderId="0" xfId="0" quotePrefix="1" applyAlignment="1">
      <alignment vertical="center"/>
    </xf>
    <xf numFmtId="176" fontId="0" fillId="0" borderId="0" xfId="0" applyNumberFormat="1" applyAlignment="1">
      <alignment vertical="center"/>
    </xf>
    <xf numFmtId="0" fontId="4" fillId="0" borderId="1" xfId="0" quotePrefix="1" applyFont="1" applyBorder="1" applyAlignment="1">
      <alignment horizontal="center" vertical="center" wrapText="1"/>
    </xf>
    <xf numFmtId="0" fontId="5" fillId="0" borderId="1" xfId="0" quotePrefix="1" applyFont="1" applyBorder="1" applyAlignment="1">
      <alignment vertical="center" wrapText="1"/>
    </xf>
    <xf numFmtId="0" fontId="5" fillId="0" borderId="1" xfId="0" applyFont="1" applyBorder="1" applyAlignment="1">
      <alignment vertical="center" wrapText="1"/>
    </xf>
    <xf numFmtId="176" fontId="5" fillId="0" borderId="1" xfId="0" applyNumberFormat="1" applyFont="1" applyBorder="1" applyAlignment="1">
      <alignment vertical="center" wrapText="1"/>
    </xf>
    <xf numFmtId="0" fontId="0" fillId="0" borderId="1" xfId="0" quotePrefix="1" applyFont="1" applyBorder="1" applyAlignment="1">
      <alignment vertical="center" wrapText="1"/>
    </xf>
    <xf numFmtId="177" fontId="5" fillId="0" borderId="1" xfId="0" quotePrefix="1" applyNumberFormat="1" applyFont="1" applyBorder="1" applyAlignment="1">
      <alignment vertical="center" wrapText="1"/>
    </xf>
    <xf numFmtId="177" fontId="5" fillId="0" borderId="1" xfId="0" applyNumberFormat="1" applyFont="1" applyBorder="1" applyAlignment="1">
      <alignment vertical="center" wrapText="1"/>
    </xf>
    <xf numFmtId="0" fontId="0" fillId="0" borderId="2" xfId="0" applyFont="1" applyBorder="1" applyAlignment="1">
      <alignment vertical="center" wrapText="1"/>
    </xf>
    <xf numFmtId="0" fontId="0" fillId="0" borderId="2" xfId="0" quotePrefix="1" applyFont="1" applyBorder="1" applyAlignment="1">
      <alignment vertical="center" wrapText="1"/>
    </xf>
    <xf numFmtId="0" fontId="6" fillId="0" borderId="1" xfId="0" quotePrefix="1" applyFont="1" applyBorder="1" applyAlignment="1">
      <alignment horizontal="center" vertical="center" wrapText="1"/>
    </xf>
    <xf numFmtId="0" fontId="0" fillId="0" borderId="1" xfId="0" quotePrefix="1" applyFont="1" applyBorder="1" applyAlignment="1">
      <alignment horizontal="center" vertical="center" wrapText="1"/>
    </xf>
    <xf numFmtId="176" fontId="0" fillId="0" borderId="1" xfId="0" applyNumberFormat="1" applyFont="1" applyBorder="1" applyAlignment="1">
      <alignment vertical="center" wrapText="1"/>
    </xf>
    <xf numFmtId="176" fontId="0" fillId="0" borderId="2" xfId="0" applyNumberFormat="1" applyFont="1" applyBorder="1" applyAlignment="1">
      <alignment vertical="center" wrapText="1"/>
    </xf>
    <xf numFmtId="0" fontId="0" fillId="0" borderId="1" xfId="0" quotePrefix="1" applyFont="1" applyBorder="1" applyAlignment="1">
      <alignment vertical="center" wrapText="1"/>
    </xf>
    <xf numFmtId="0" fontId="0" fillId="0" borderId="1" xfId="0" quotePrefix="1" applyFont="1" applyBorder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0" fontId="6" fillId="0" borderId="0" xfId="0" applyFont="1" applyAlignment="1">
      <alignment vertical="center"/>
    </xf>
    <xf numFmtId="0" fontId="6" fillId="0" borderId="0" xfId="0" applyFont="1" applyAlignment="1">
      <alignment horizontal="right" vertical="center"/>
    </xf>
    <xf numFmtId="0" fontId="6" fillId="0" borderId="1" xfId="0" quotePrefix="1" applyFont="1" applyBorder="1" applyAlignment="1">
      <alignment horizontal="center" vertical="center" wrapText="1"/>
    </xf>
    <xf numFmtId="0" fontId="0" fillId="0" borderId="1" xfId="0" quotePrefix="1" applyFont="1" applyBorder="1" applyAlignment="1">
      <alignment horizontal="distributed" vertical="center" wrapText="1"/>
    </xf>
    <xf numFmtId="0" fontId="0" fillId="0" borderId="0" xfId="0" quotePrefix="1">
      <alignment vertical="center"/>
    </xf>
    <xf numFmtId="0" fontId="3" fillId="0" borderId="1" xfId="0" quotePrefix="1" applyFont="1" applyBorder="1" applyAlignment="1">
      <alignment horizontal="center" vertical="center"/>
    </xf>
    <xf numFmtId="0" fontId="4" fillId="0" borderId="1" xfId="0" quotePrefix="1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0" fillId="0" borderId="0" xfId="0" applyFont="1" applyAlignment="1">
      <alignment vertical="center"/>
    </xf>
    <xf numFmtId="0" fontId="6" fillId="0" borderId="2" xfId="0" applyFont="1" applyBorder="1" applyAlignment="1">
      <alignment vertical="center" wrapText="1"/>
    </xf>
  </cellXfs>
  <cellStyles count="1">
    <cellStyle name="표준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25"/>
  <sheetViews>
    <sheetView topLeftCell="B1" workbookViewId="0">
      <selection activeCell="E4" sqref="E4:F25"/>
    </sheetView>
  </sheetViews>
  <sheetFormatPr defaultRowHeight="16.5" x14ac:dyDescent="0.3"/>
  <cols>
    <col min="1" max="1" width="0" hidden="1" customWidth="1"/>
    <col min="2" max="3" width="4.625" customWidth="1"/>
    <col min="4" max="4" width="35.625" customWidth="1"/>
    <col min="5" max="5" width="25.625" customWidth="1"/>
    <col min="6" max="6" width="60.625" customWidth="1"/>
    <col min="7" max="7" width="30.625" customWidth="1"/>
  </cols>
  <sheetData>
    <row r="1" spans="1:7" ht="24" customHeight="1" x14ac:dyDescent="0.3">
      <c r="B1" s="22" t="s">
        <v>196</v>
      </c>
      <c r="C1" s="22"/>
      <c r="D1" s="22"/>
      <c r="E1" s="22"/>
      <c r="F1" s="22"/>
      <c r="G1" s="22"/>
    </row>
    <row r="2" spans="1:7" ht="21.95" customHeight="1" x14ac:dyDescent="0.3">
      <c r="B2" s="23" t="s">
        <v>197</v>
      </c>
      <c r="C2" s="23"/>
      <c r="D2" s="23"/>
      <c r="E2" s="23"/>
      <c r="F2" s="24" t="s">
        <v>198</v>
      </c>
      <c r="G2" s="24"/>
    </row>
    <row r="3" spans="1:7" ht="21.95" customHeight="1" x14ac:dyDescent="0.3">
      <c r="B3" s="25" t="s">
        <v>199</v>
      </c>
      <c r="C3" s="25"/>
      <c r="D3" s="25"/>
      <c r="E3" s="16" t="s">
        <v>200</v>
      </c>
      <c r="F3" s="16" t="s">
        <v>201</v>
      </c>
      <c r="G3" s="16" t="s">
        <v>202</v>
      </c>
    </row>
    <row r="4" spans="1:7" ht="21.95" customHeight="1" x14ac:dyDescent="0.3">
      <c r="A4" s="2" t="s">
        <v>207</v>
      </c>
      <c r="B4" s="26" t="s">
        <v>203</v>
      </c>
      <c r="C4" s="26" t="s">
        <v>204</v>
      </c>
      <c r="D4" s="17" t="s">
        <v>208</v>
      </c>
      <c r="E4" s="18"/>
      <c r="F4" s="11"/>
      <c r="G4" s="11" t="s">
        <v>52</v>
      </c>
    </row>
    <row r="5" spans="1:7" ht="21.95" customHeight="1" x14ac:dyDescent="0.3">
      <c r="A5" s="2" t="s">
        <v>209</v>
      </c>
      <c r="B5" s="26"/>
      <c r="C5" s="26"/>
      <c r="D5" s="17" t="s">
        <v>210</v>
      </c>
      <c r="E5" s="18"/>
      <c r="F5" s="11"/>
      <c r="G5" s="11" t="s">
        <v>52</v>
      </c>
    </row>
    <row r="6" spans="1:7" ht="21.95" customHeight="1" x14ac:dyDescent="0.3">
      <c r="A6" s="2" t="s">
        <v>211</v>
      </c>
      <c r="B6" s="26"/>
      <c r="C6" s="26"/>
      <c r="D6" s="17" t="s">
        <v>212</v>
      </c>
      <c r="E6" s="18"/>
      <c r="F6" s="11"/>
      <c r="G6" s="11" t="s">
        <v>52</v>
      </c>
    </row>
    <row r="7" spans="1:7" ht="21.95" customHeight="1" x14ac:dyDescent="0.3">
      <c r="A7" s="2" t="s">
        <v>213</v>
      </c>
      <c r="B7" s="26"/>
      <c r="C7" s="26"/>
      <c r="D7" s="17" t="s">
        <v>214</v>
      </c>
      <c r="E7" s="18"/>
      <c r="F7" s="11"/>
      <c r="G7" s="11" t="s">
        <v>52</v>
      </c>
    </row>
    <row r="8" spans="1:7" ht="21.95" customHeight="1" x14ac:dyDescent="0.3">
      <c r="A8" s="2" t="s">
        <v>215</v>
      </c>
      <c r="B8" s="26"/>
      <c r="C8" s="26" t="s">
        <v>205</v>
      </c>
      <c r="D8" s="17" t="s">
        <v>216</v>
      </c>
      <c r="E8" s="18"/>
      <c r="F8" s="11"/>
      <c r="G8" s="11" t="s">
        <v>52</v>
      </c>
    </row>
    <row r="9" spans="1:7" ht="21.95" customHeight="1" x14ac:dyDescent="0.3">
      <c r="A9" s="2" t="s">
        <v>217</v>
      </c>
      <c r="B9" s="26"/>
      <c r="C9" s="26"/>
      <c r="D9" s="17" t="s">
        <v>218</v>
      </c>
      <c r="E9" s="19"/>
      <c r="F9" s="15"/>
      <c r="G9" s="11" t="s">
        <v>52</v>
      </c>
    </row>
    <row r="10" spans="1:7" ht="21.95" customHeight="1" x14ac:dyDescent="0.3">
      <c r="A10" s="2" t="s">
        <v>219</v>
      </c>
      <c r="B10" s="26"/>
      <c r="C10" s="26"/>
      <c r="D10" s="17" t="s">
        <v>214</v>
      </c>
      <c r="E10" s="18"/>
      <c r="F10" s="11"/>
      <c r="G10" s="11" t="s">
        <v>52</v>
      </c>
    </row>
    <row r="11" spans="1:7" ht="21.95" customHeight="1" x14ac:dyDescent="0.3">
      <c r="A11" s="2" t="s">
        <v>220</v>
      </c>
      <c r="B11" s="26"/>
      <c r="C11" s="26" t="s">
        <v>206</v>
      </c>
      <c r="D11" s="17" t="s">
        <v>221</v>
      </c>
      <c r="E11" s="19"/>
      <c r="F11" s="15"/>
      <c r="G11" s="11" t="s">
        <v>52</v>
      </c>
    </row>
    <row r="12" spans="1:7" ht="21.95" customHeight="1" x14ac:dyDescent="0.3">
      <c r="A12" s="2" t="s">
        <v>222</v>
      </c>
      <c r="B12" s="26"/>
      <c r="C12" s="26"/>
      <c r="D12" s="17" t="s">
        <v>223</v>
      </c>
      <c r="E12" s="19"/>
      <c r="F12" s="15"/>
      <c r="G12" s="11" t="s">
        <v>52</v>
      </c>
    </row>
    <row r="13" spans="1:7" ht="21.95" customHeight="1" x14ac:dyDescent="0.3">
      <c r="A13" s="2" t="s">
        <v>224</v>
      </c>
      <c r="B13" s="26"/>
      <c r="C13" s="26"/>
      <c r="D13" s="17" t="s">
        <v>225</v>
      </c>
      <c r="E13" s="19"/>
      <c r="F13" s="15"/>
      <c r="G13" s="11" t="s">
        <v>52</v>
      </c>
    </row>
    <row r="14" spans="1:7" ht="21.95" customHeight="1" x14ac:dyDescent="0.3">
      <c r="A14" s="2" t="s">
        <v>226</v>
      </c>
      <c r="B14" s="26"/>
      <c r="C14" s="26"/>
      <c r="D14" s="17" t="s">
        <v>227</v>
      </c>
      <c r="E14" s="19"/>
      <c r="F14" s="15"/>
      <c r="G14" s="11" t="s">
        <v>52</v>
      </c>
    </row>
    <row r="15" spans="1:7" ht="21.95" customHeight="1" x14ac:dyDescent="0.3">
      <c r="A15" s="2" t="s">
        <v>228</v>
      </c>
      <c r="B15" s="26"/>
      <c r="C15" s="26"/>
      <c r="D15" s="17" t="s">
        <v>229</v>
      </c>
      <c r="E15" s="19"/>
      <c r="F15" s="15"/>
      <c r="G15" s="11" t="s">
        <v>52</v>
      </c>
    </row>
    <row r="16" spans="1:7" ht="21.95" customHeight="1" x14ac:dyDescent="0.3">
      <c r="A16" s="2" t="s">
        <v>230</v>
      </c>
      <c r="B16" s="26"/>
      <c r="C16" s="26"/>
      <c r="D16" s="17" t="s">
        <v>231</v>
      </c>
      <c r="E16" s="19"/>
      <c r="F16" s="15"/>
      <c r="G16" s="11" t="s">
        <v>52</v>
      </c>
    </row>
    <row r="17" spans="1:7" ht="21.95" customHeight="1" x14ac:dyDescent="0.3">
      <c r="A17" s="2" t="s">
        <v>232</v>
      </c>
      <c r="B17" s="26"/>
      <c r="C17" s="26"/>
      <c r="D17" s="17" t="s">
        <v>233</v>
      </c>
      <c r="E17" s="19"/>
      <c r="F17" s="15"/>
      <c r="G17" s="11" t="s">
        <v>52</v>
      </c>
    </row>
    <row r="18" spans="1:7" ht="21.95" customHeight="1" x14ac:dyDescent="0.3">
      <c r="A18" s="2" t="s">
        <v>234</v>
      </c>
      <c r="B18" s="26"/>
      <c r="C18" s="26"/>
      <c r="D18" s="17" t="s">
        <v>214</v>
      </c>
      <c r="E18" s="18"/>
      <c r="F18" s="11"/>
      <c r="G18" s="11" t="s">
        <v>52</v>
      </c>
    </row>
    <row r="19" spans="1:7" ht="21.95" customHeight="1" x14ac:dyDescent="0.3">
      <c r="A19" s="2" t="s">
        <v>235</v>
      </c>
      <c r="B19" s="20" t="s">
        <v>236</v>
      </c>
      <c r="C19" s="20"/>
      <c r="D19" s="21"/>
      <c r="E19" s="18"/>
      <c r="F19" s="11"/>
      <c r="G19" s="11" t="s">
        <v>52</v>
      </c>
    </row>
    <row r="20" spans="1:7" ht="21.95" customHeight="1" x14ac:dyDescent="0.3">
      <c r="A20" s="2" t="s">
        <v>237</v>
      </c>
      <c r="B20" s="20" t="s">
        <v>238</v>
      </c>
      <c r="C20" s="20"/>
      <c r="D20" s="21"/>
      <c r="E20" s="18"/>
      <c r="F20" s="11"/>
      <c r="G20" s="11" t="s">
        <v>52</v>
      </c>
    </row>
    <row r="21" spans="1:7" ht="21.95" customHeight="1" x14ac:dyDescent="0.3">
      <c r="A21" s="2" t="s">
        <v>239</v>
      </c>
      <c r="B21" s="20" t="s">
        <v>240</v>
      </c>
      <c r="C21" s="20"/>
      <c r="D21" s="21"/>
      <c r="E21" s="19"/>
      <c r="F21" s="11"/>
      <c r="G21" s="11" t="s">
        <v>52</v>
      </c>
    </row>
    <row r="22" spans="1:7" ht="21.95" customHeight="1" x14ac:dyDescent="0.3">
      <c r="A22" s="2" t="s">
        <v>241</v>
      </c>
      <c r="B22" s="20" t="s">
        <v>242</v>
      </c>
      <c r="C22" s="20"/>
      <c r="D22" s="21"/>
      <c r="E22" s="18"/>
      <c r="F22" s="11"/>
      <c r="G22" s="11" t="s">
        <v>52</v>
      </c>
    </row>
    <row r="23" spans="1:7" ht="21.95" customHeight="1" x14ac:dyDescent="0.3">
      <c r="A23" s="2" t="s">
        <v>243</v>
      </c>
      <c r="B23" s="20" t="s">
        <v>244</v>
      </c>
      <c r="C23" s="20"/>
      <c r="D23" s="21"/>
      <c r="E23" s="18"/>
      <c r="F23" s="11"/>
      <c r="G23" s="11" t="s">
        <v>52</v>
      </c>
    </row>
    <row r="24" spans="1:7" ht="21.95" customHeight="1" x14ac:dyDescent="0.3">
      <c r="A24" s="2" t="s">
        <v>245</v>
      </c>
      <c r="B24" s="20" t="s">
        <v>246</v>
      </c>
      <c r="C24" s="20"/>
      <c r="D24" s="21"/>
      <c r="E24" s="18"/>
      <c r="F24" s="11"/>
      <c r="G24" s="11" t="s">
        <v>52</v>
      </c>
    </row>
    <row r="25" spans="1:7" ht="21.95" customHeight="1" x14ac:dyDescent="0.3">
      <c r="A25" s="2" t="s">
        <v>247</v>
      </c>
      <c r="B25" s="20" t="s">
        <v>248</v>
      </c>
      <c r="C25" s="20"/>
      <c r="D25" s="21"/>
      <c r="E25" s="18"/>
      <c r="F25" s="11"/>
      <c r="G25" s="11" t="s">
        <v>52</v>
      </c>
    </row>
  </sheetData>
  <mergeCells count="15">
    <mergeCell ref="B1:G1"/>
    <mergeCell ref="B2:E2"/>
    <mergeCell ref="F2:G2"/>
    <mergeCell ref="B3:D3"/>
    <mergeCell ref="B4:B18"/>
    <mergeCell ref="C4:C7"/>
    <mergeCell ref="C8:C10"/>
    <mergeCell ref="C11:C18"/>
    <mergeCell ref="B25:D25"/>
    <mergeCell ref="B19:D19"/>
    <mergeCell ref="B20:D20"/>
    <mergeCell ref="B21:D21"/>
    <mergeCell ref="B22:D22"/>
    <mergeCell ref="B23:D23"/>
    <mergeCell ref="B24:D24"/>
  </mergeCells>
  <phoneticPr fontId="1" type="noConversion"/>
  <pageMargins left="0.78740157480314954" right="0" top="0.39370078740157477" bottom="0.39370078740157477" header="0" footer="0"/>
  <pageSetup paperSize="9" scale="77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T27"/>
  <sheetViews>
    <sheetView workbookViewId="0">
      <selection activeCell="E5" sqref="E5:L8"/>
    </sheetView>
  </sheetViews>
  <sheetFormatPr defaultRowHeight="16.5" x14ac:dyDescent="0.3"/>
  <cols>
    <col min="1" max="1" width="40.625" customWidth="1"/>
    <col min="2" max="2" width="20.625" customWidth="1"/>
    <col min="3" max="4" width="4.625" customWidth="1"/>
    <col min="5" max="12" width="13.625" customWidth="1"/>
    <col min="13" max="13" width="12.625" customWidth="1"/>
    <col min="14" max="16" width="2.625" hidden="1" customWidth="1"/>
    <col min="17" max="19" width="1.625" hidden="1" customWidth="1"/>
    <col min="20" max="20" width="18.625" hidden="1" customWidth="1"/>
  </cols>
  <sheetData>
    <row r="1" spans="1:20" ht="30" customHeight="1" x14ac:dyDescent="0.3">
      <c r="A1" s="30" t="s">
        <v>0</v>
      </c>
      <c r="B1" s="30"/>
      <c r="C1" s="30"/>
      <c r="D1" s="30"/>
      <c r="E1" s="30"/>
      <c r="F1" s="30"/>
      <c r="G1" s="30"/>
      <c r="H1" s="30"/>
      <c r="I1" s="30"/>
      <c r="J1" s="30"/>
      <c r="K1" s="30"/>
      <c r="L1" s="30"/>
      <c r="M1" s="30"/>
    </row>
    <row r="2" spans="1:20" ht="30" customHeight="1" x14ac:dyDescent="0.3">
      <c r="A2" s="31" t="s">
        <v>1</v>
      </c>
      <c r="B2" s="31"/>
      <c r="C2" s="31"/>
      <c r="D2" s="31"/>
      <c r="E2" s="31"/>
      <c r="F2" s="31"/>
      <c r="G2" s="31"/>
      <c r="H2" s="31"/>
      <c r="I2" s="31"/>
      <c r="J2" s="31"/>
      <c r="K2" s="31"/>
      <c r="L2" s="31"/>
      <c r="M2" s="31"/>
    </row>
    <row r="3" spans="1:20" ht="30" customHeight="1" x14ac:dyDescent="0.3">
      <c r="A3" s="28" t="s">
        <v>2</v>
      </c>
      <c r="B3" s="28" t="s">
        <v>3</v>
      </c>
      <c r="C3" s="28" t="s">
        <v>4</v>
      </c>
      <c r="D3" s="28" t="s">
        <v>5</v>
      </c>
      <c r="E3" s="28" t="s">
        <v>6</v>
      </c>
      <c r="F3" s="28"/>
      <c r="G3" s="28" t="s">
        <v>9</v>
      </c>
      <c r="H3" s="28"/>
      <c r="I3" s="28" t="s">
        <v>10</v>
      </c>
      <c r="J3" s="28"/>
      <c r="K3" s="28" t="s">
        <v>11</v>
      </c>
      <c r="L3" s="28"/>
      <c r="M3" s="28" t="s">
        <v>12</v>
      </c>
      <c r="N3" s="27" t="s">
        <v>13</v>
      </c>
      <c r="O3" s="27" t="s">
        <v>14</v>
      </c>
      <c r="P3" s="27" t="s">
        <v>15</v>
      </c>
      <c r="Q3" s="27" t="s">
        <v>16</v>
      </c>
      <c r="R3" s="27" t="s">
        <v>17</v>
      </c>
      <c r="S3" s="27" t="s">
        <v>18</v>
      </c>
      <c r="T3" s="27" t="s">
        <v>19</v>
      </c>
    </row>
    <row r="4" spans="1:20" ht="30" customHeight="1" x14ac:dyDescent="0.3">
      <c r="A4" s="29"/>
      <c r="B4" s="29"/>
      <c r="C4" s="29"/>
      <c r="D4" s="29"/>
      <c r="E4" s="7" t="s">
        <v>7</v>
      </c>
      <c r="F4" s="7" t="s">
        <v>8</v>
      </c>
      <c r="G4" s="7" t="s">
        <v>7</v>
      </c>
      <c r="H4" s="7" t="s">
        <v>8</v>
      </c>
      <c r="I4" s="7" t="s">
        <v>7</v>
      </c>
      <c r="J4" s="7" t="s">
        <v>8</v>
      </c>
      <c r="K4" s="7" t="s">
        <v>7</v>
      </c>
      <c r="L4" s="7" t="s">
        <v>8</v>
      </c>
      <c r="M4" s="29"/>
      <c r="N4" s="27"/>
      <c r="O4" s="27"/>
      <c r="P4" s="27"/>
      <c r="Q4" s="27"/>
      <c r="R4" s="27"/>
      <c r="S4" s="27"/>
      <c r="T4" s="27"/>
    </row>
    <row r="5" spans="1:20" ht="30" customHeight="1" x14ac:dyDescent="0.3">
      <c r="A5" s="8" t="s">
        <v>51</v>
      </c>
      <c r="B5" s="8" t="s">
        <v>52</v>
      </c>
      <c r="C5" s="8" t="s">
        <v>52</v>
      </c>
      <c r="D5" s="9">
        <v>1</v>
      </c>
      <c r="E5" s="10"/>
      <c r="F5" s="10"/>
      <c r="G5" s="10"/>
      <c r="H5" s="10"/>
      <c r="I5" s="10"/>
      <c r="J5" s="10"/>
      <c r="K5" s="10"/>
      <c r="L5" s="10"/>
      <c r="M5" s="8" t="s">
        <v>52</v>
      </c>
      <c r="N5" s="5" t="s">
        <v>53</v>
      </c>
      <c r="O5" s="5" t="s">
        <v>52</v>
      </c>
      <c r="P5" s="5" t="s">
        <v>52</v>
      </c>
      <c r="Q5" s="5" t="s">
        <v>52</v>
      </c>
      <c r="R5" s="1">
        <v>1</v>
      </c>
      <c r="S5" s="5" t="s">
        <v>52</v>
      </c>
      <c r="T5" s="6"/>
    </row>
    <row r="6" spans="1:20" ht="30" customHeight="1" x14ac:dyDescent="0.3">
      <c r="A6" s="8" t="s">
        <v>54</v>
      </c>
      <c r="B6" s="8" t="s">
        <v>52</v>
      </c>
      <c r="C6" s="8" t="s">
        <v>52</v>
      </c>
      <c r="D6" s="9">
        <v>1</v>
      </c>
      <c r="E6" s="10"/>
      <c r="F6" s="10"/>
      <c r="G6" s="10"/>
      <c r="H6" s="10"/>
      <c r="I6" s="10"/>
      <c r="J6" s="10"/>
      <c r="K6" s="10"/>
      <c r="L6" s="10"/>
      <c r="M6" s="8" t="s">
        <v>52</v>
      </c>
      <c r="N6" s="5" t="s">
        <v>55</v>
      </c>
      <c r="O6" s="5" t="s">
        <v>52</v>
      </c>
      <c r="P6" s="5" t="s">
        <v>53</v>
      </c>
      <c r="Q6" s="5" t="s">
        <v>52</v>
      </c>
      <c r="R6" s="1">
        <v>2</v>
      </c>
      <c r="S6" s="5" t="s">
        <v>52</v>
      </c>
      <c r="T6" s="6"/>
    </row>
    <row r="7" spans="1:20" ht="30" customHeight="1" x14ac:dyDescent="0.3">
      <c r="A7" s="8" t="s">
        <v>128</v>
      </c>
      <c r="B7" s="8" t="s">
        <v>52</v>
      </c>
      <c r="C7" s="8" t="s">
        <v>52</v>
      </c>
      <c r="D7" s="9">
        <v>1</v>
      </c>
      <c r="E7" s="10"/>
      <c r="F7" s="10"/>
      <c r="G7" s="10"/>
      <c r="H7" s="10"/>
      <c r="I7" s="10"/>
      <c r="J7" s="10"/>
      <c r="K7" s="10"/>
      <c r="L7" s="10"/>
      <c r="M7" s="8" t="s">
        <v>52</v>
      </c>
      <c r="N7" s="5" t="s">
        <v>129</v>
      </c>
      <c r="O7" s="5" t="s">
        <v>52</v>
      </c>
      <c r="P7" s="5" t="s">
        <v>53</v>
      </c>
      <c r="Q7" s="5" t="s">
        <v>52</v>
      </c>
      <c r="R7" s="1">
        <v>2</v>
      </c>
      <c r="S7" s="5" t="s">
        <v>52</v>
      </c>
      <c r="T7" s="6"/>
    </row>
    <row r="8" spans="1:20" ht="30" customHeight="1" x14ac:dyDescent="0.3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T8" s="4"/>
    </row>
    <row r="9" spans="1:20" ht="30" customHeight="1" x14ac:dyDescent="0.3">
      <c r="A9" s="9"/>
      <c r="B9" s="9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T9" s="4"/>
    </row>
    <row r="10" spans="1:20" ht="30" customHeight="1" x14ac:dyDescent="0.3">
      <c r="A10" s="9"/>
      <c r="B10" s="9"/>
      <c r="C10" s="9"/>
      <c r="D10" s="9"/>
      <c r="E10" s="9"/>
      <c r="F10" s="9"/>
      <c r="G10" s="9"/>
      <c r="H10" s="9"/>
      <c r="I10" s="9"/>
      <c r="J10" s="9"/>
      <c r="K10" s="9"/>
      <c r="L10" s="9"/>
      <c r="M10" s="9"/>
      <c r="T10" s="4"/>
    </row>
    <row r="11" spans="1:20" ht="30" customHeight="1" x14ac:dyDescent="0.3">
      <c r="A11" s="9"/>
      <c r="B11" s="9"/>
      <c r="C11" s="9"/>
      <c r="D11" s="9"/>
      <c r="E11" s="9"/>
      <c r="F11" s="9"/>
      <c r="G11" s="9"/>
      <c r="H11" s="9"/>
      <c r="I11" s="9"/>
      <c r="J11" s="9"/>
      <c r="K11" s="9"/>
      <c r="L11" s="9"/>
      <c r="M11" s="9"/>
      <c r="T11" s="4"/>
    </row>
    <row r="12" spans="1:20" ht="30" customHeight="1" x14ac:dyDescent="0.3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T12" s="4"/>
    </row>
    <row r="13" spans="1:20" ht="30" customHeight="1" x14ac:dyDescent="0.3">
      <c r="A13" s="9"/>
      <c r="B13" s="9"/>
      <c r="C13" s="9"/>
      <c r="D13" s="9"/>
      <c r="E13" s="9"/>
      <c r="F13" s="9"/>
      <c r="G13" s="9"/>
      <c r="H13" s="9"/>
      <c r="I13" s="9"/>
      <c r="J13" s="9"/>
      <c r="K13" s="9"/>
      <c r="L13" s="9"/>
      <c r="M13" s="9"/>
      <c r="T13" s="4"/>
    </row>
    <row r="14" spans="1:20" ht="30" customHeight="1" x14ac:dyDescent="0.3">
      <c r="A14" s="9"/>
      <c r="B14" s="9"/>
      <c r="C14" s="9"/>
      <c r="D14" s="9"/>
      <c r="E14" s="9"/>
      <c r="F14" s="9"/>
      <c r="G14" s="9"/>
      <c r="H14" s="9"/>
      <c r="I14" s="9"/>
      <c r="J14" s="9"/>
      <c r="K14" s="9"/>
      <c r="L14" s="9"/>
      <c r="M14" s="9"/>
      <c r="T14" s="4"/>
    </row>
    <row r="15" spans="1:20" ht="30" customHeight="1" x14ac:dyDescent="0.3">
      <c r="A15" s="9"/>
      <c r="B15" s="9"/>
      <c r="C15" s="9"/>
      <c r="D15" s="9"/>
      <c r="E15" s="9"/>
      <c r="F15" s="9"/>
      <c r="G15" s="9"/>
      <c r="H15" s="9"/>
      <c r="I15" s="9"/>
      <c r="J15" s="9"/>
      <c r="K15" s="9"/>
      <c r="L15" s="9"/>
      <c r="M15" s="9"/>
      <c r="T15" s="4"/>
    </row>
    <row r="16" spans="1:20" ht="30" customHeight="1" x14ac:dyDescent="0.3">
      <c r="A16" s="9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T16" s="4"/>
    </row>
    <row r="17" spans="1:20" ht="30" customHeight="1" x14ac:dyDescent="0.3">
      <c r="A17" s="9"/>
      <c r="B17" s="9"/>
      <c r="C17" s="9"/>
      <c r="D17" s="9"/>
      <c r="E17" s="9"/>
      <c r="F17" s="9"/>
      <c r="G17" s="9"/>
      <c r="H17" s="9"/>
      <c r="I17" s="9"/>
      <c r="J17" s="9"/>
      <c r="K17" s="9"/>
      <c r="L17" s="9"/>
      <c r="M17" s="9"/>
      <c r="T17" s="4"/>
    </row>
    <row r="18" spans="1:20" ht="30" customHeight="1" x14ac:dyDescent="0.3">
      <c r="A18" s="9"/>
      <c r="B18" s="9"/>
      <c r="C18" s="9"/>
      <c r="D18" s="9"/>
      <c r="E18" s="9"/>
      <c r="F18" s="9"/>
      <c r="G18" s="9"/>
      <c r="H18" s="9"/>
      <c r="I18" s="9"/>
      <c r="J18" s="9"/>
      <c r="K18" s="9"/>
      <c r="L18" s="9"/>
      <c r="M18" s="9"/>
      <c r="T18" s="4"/>
    </row>
    <row r="19" spans="1:20" ht="30" customHeight="1" x14ac:dyDescent="0.3">
      <c r="A19" s="9"/>
      <c r="B19" s="9"/>
      <c r="C19" s="9"/>
      <c r="D19" s="9"/>
      <c r="E19" s="9"/>
      <c r="F19" s="9"/>
      <c r="G19" s="9"/>
      <c r="H19" s="9"/>
      <c r="I19" s="9"/>
      <c r="J19" s="9"/>
      <c r="K19" s="9"/>
      <c r="L19" s="9"/>
      <c r="M19" s="9"/>
      <c r="T19" s="4"/>
    </row>
    <row r="20" spans="1:20" ht="30" customHeight="1" x14ac:dyDescent="0.3">
      <c r="A20" s="9"/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T20" s="4"/>
    </row>
    <row r="21" spans="1:20" ht="30" customHeight="1" x14ac:dyDescent="0.3">
      <c r="A21" s="9"/>
      <c r="B21" s="9"/>
      <c r="C21" s="9"/>
      <c r="D21" s="9"/>
      <c r="E21" s="9"/>
      <c r="F21" s="9"/>
      <c r="G21" s="9"/>
      <c r="H21" s="9"/>
      <c r="I21" s="9"/>
      <c r="J21" s="9"/>
      <c r="K21" s="9"/>
      <c r="L21" s="9"/>
      <c r="M21" s="9"/>
      <c r="T21" s="4"/>
    </row>
    <row r="22" spans="1:20" ht="30" customHeight="1" x14ac:dyDescent="0.3">
      <c r="A22" s="9"/>
      <c r="B22" s="9"/>
      <c r="C22" s="9"/>
      <c r="D22" s="9"/>
      <c r="E22" s="9"/>
      <c r="F22" s="9"/>
      <c r="G22" s="9"/>
      <c r="H22" s="9"/>
      <c r="I22" s="9"/>
      <c r="J22" s="9"/>
      <c r="K22" s="9"/>
      <c r="L22" s="9"/>
      <c r="M22" s="9"/>
      <c r="T22" s="4"/>
    </row>
    <row r="23" spans="1:20" ht="30" customHeight="1" x14ac:dyDescent="0.3">
      <c r="A23" s="9"/>
      <c r="B23" s="9"/>
      <c r="C23" s="9"/>
      <c r="D23" s="9"/>
      <c r="E23" s="9"/>
      <c r="F23" s="9"/>
      <c r="G23" s="9"/>
      <c r="H23" s="9"/>
      <c r="I23" s="9"/>
      <c r="J23" s="9"/>
      <c r="K23" s="9"/>
      <c r="L23" s="9"/>
      <c r="M23" s="9"/>
      <c r="T23" s="4"/>
    </row>
    <row r="24" spans="1:20" ht="30" customHeight="1" x14ac:dyDescent="0.3">
      <c r="A24" s="9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T24" s="4"/>
    </row>
    <row r="25" spans="1:20" ht="30" customHeight="1" x14ac:dyDescent="0.3">
      <c r="A25" s="9"/>
      <c r="B25" s="9"/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  <c r="T25" s="4"/>
    </row>
    <row r="26" spans="1:20" ht="30" customHeight="1" x14ac:dyDescent="0.3">
      <c r="A26" s="9"/>
      <c r="B26" s="9"/>
      <c r="C26" s="9"/>
      <c r="D26" s="9"/>
      <c r="E26" s="9"/>
      <c r="F26" s="9"/>
      <c r="G26" s="9"/>
      <c r="H26" s="9"/>
      <c r="I26" s="9"/>
      <c r="J26" s="9"/>
      <c r="K26" s="9"/>
      <c r="L26" s="9"/>
      <c r="M26" s="9"/>
      <c r="T26" s="4"/>
    </row>
    <row r="27" spans="1:20" ht="30" customHeight="1" x14ac:dyDescent="0.3">
      <c r="A27" s="9" t="s">
        <v>127</v>
      </c>
      <c r="B27" s="9"/>
      <c r="C27" s="9"/>
      <c r="D27" s="9"/>
      <c r="E27" s="9"/>
      <c r="F27" s="10">
        <f>F5</f>
        <v>0</v>
      </c>
      <c r="G27" s="9"/>
      <c r="H27" s="10">
        <f>H5</f>
        <v>0</v>
      </c>
      <c r="I27" s="9"/>
      <c r="J27" s="10">
        <f>J5</f>
        <v>0</v>
      </c>
      <c r="K27" s="9"/>
      <c r="L27" s="10">
        <f>L5</f>
        <v>0</v>
      </c>
      <c r="M27" s="9"/>
      <c r="T27" s="4"/>
    </row>
  </sheetData>
  <mergeCells count="18">
    <mergeCell ref="A1:M1"/>
    <mergeCell ref="A2:M2"/>
    <mergeCell ref="A3:A4"/>
    <mergeCell ref="B3:B4"/>
    <mergeCell ref="C3:C4"/>
    <mergeCell ref="D3:D4"/>
    <mergeCell ref="E3:F3"/>
    <mergeCell ref="G3:H3"/>
    <mergeCell ref="I3:J3"/>
    <mergeCell ref="K3:L3"/>
    <mergeCell ref="S3:S4"/>
    <mergeCell ref="T3:T4"/>
    <mergeCell ref="M3:M4"/>
    <mergeCell ref="N3:N4"/>
    <mergeCell ref="O3:O4"/>
    <mergeCell ref="P3:P4"/>
    <mergeCell ref="Q3:Q4"/>
    <mergeCell ref="R3:R4"/>
  </mergeCells>
  <phoneticPr fontId="1" type="noConversion"/>
  <pageMargins left="0.78740157480314954" right="0" top="0.39370078740157477" bottom="0.39370078740157477" header="0" footer="0"/>
  <pageSetup paperSize="9" scale="65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AV51"/>
  <sheetViews>
    <sheetView workbookViewId="0">
      <selection activeCell="E4" sqref="E4:AW51"/>
    </sheetView>
  </sheetViews>
  <sheetFormatPr defaultRowHeight="16.5" x14ac:dyDescent="0.3"/>
  <cols>
    <col min="1" max="2" width="30.625" customWidth="1"/>
    <col min="3" max="3" width="4.625" customWidth="1"/>
    <col min="4" max="4" width="8.625" customWidth="1"/>
    <col min="5" max="12" width="13.625" customWidth="1"/>
    <col min="13" max="13" width="12.625" customWidth="1"/>
    <col min="14" max="43" width="2.625" hidden="1" customWidth="1"/>
    <col min="44" max="44" width="10.625" hidden="1" customWidth="1"/>
    <col min="45" max="46" width="1.625" hidden="1" customWidth="1"/>
    <col min="47" max="47" width="24.625" hidden="1" customWidth="1"/>
    <col min="48" max="48" width="10.625" hidden="1" customWidth="1"/>
  </cols>
  <sheetData>
    <row r="1" spans="1:48" ht="30" customHeight="1" x14ac:dyDescent="0.3">
      <c r="A1" s="31" t="s">
        <v>1</v>
      </c>
      <c r="B1" s="31"/>
      <c r="C1" s="31"/>
      <c r="D1" s="31"/>
      <c r="E1" s="31"/>
      <c r="F1" s="31"/>
      <c r="G1" s="31"/>
      <c r="H1" s="31"/>
      <c r="I1" s="31"/>
      <c r="J1" s="31"/>
      <c r="K1" s="31"/>
      <c r="L1" s="31"/>
      <c r="M1" s="31"/>
    </row>
    <row r="2" spans="1:48" ht="30" customHeight="1" x14ac:dyDescent="0.3">
      <c r="A2" s="28" t="s">
        <v>2</v>
      </c>
      <c r="B2" s="28" t="s">
        <v>3</v>
      </c>
      <c r="C2" s="28" t="s">
        <v>4</v>
      </c>
      <c r="D2" s="28" t="s">
        <v>5</v>
      </c>
      <c r="E2" s="28" t="s">
        <v>6</v>
      </c>
      <c r="F2" s="28"/>
      <c r="G2" s="28" t="s">
        <v>9</v>
      </c>
      <c r="H2" s="28"/>
      <c r="I2" s="28" t="s">
        <v>10</v>
      </c>
      <c r="J2" s="28"/>
      <c r="K2" s="28" t="s">
        <v>11</v>
      </c>
      <c r="L2" s="28"/>
      <c r="M2" s="28" t="s">
        <v>12</v>
      </c>
      <c r="N2" s="27" t="s">
        <v>20</v>
      </c>
      <c r="O2" s="27" t="s">
        <v>14</v>
      </c>
      <c r="P2" s="27" t="s">
        <v>21</v>
      </c>
      <c r="Q2" s="27" t="s">
        <v>13</v>
      </c>
      <c r="R2" s="27" t="s">
        <v>22</v>
      </c>
      <c r="S2" s="27" t="s">
        <v>23</v>
      </c>
      <c r="T2" s="27" t="s">
        <v>24</v>
      </c>
      <c r="U2" s="27" t="s">
        <v>25</v>
      </c>
      <c r="V2" s="27" t="s">
        <v>26</v>
      </c>
      <c r="W2" s="27" t="s">
        <v>27</v>
      </c>
      <c r="X2" s="27" t="s">
        <v>28</v>
      </c>
      <c r="Y2" s="27" t="s">
        <v>29</v>
      </c>
      <c r="Z2" s="27" t="s">
        <v>30</v>
      </c>
      <c r="AA2" s="27" t="s">
        <v>31</v>
      </c>
      <c r="AB2" s="27" t="s">
        <v>32</v>
      </c>
      <c r="AC2" s="27" t="s">
        <v>33</v>
      </c>
      <c r="AD2" s="27" t="s">
        <v>34</v>
      </c>
      <c r="AE2" s="27" t="s">
        <v>35</v>
      </c>
      <c r="AF2" s="27" t="s">
        <v>36</v>
      </c>
      <c r="AG2" s="27" t="s">
        <v>37</v>
      </c>
      <c r="AH2" s="27" t="s">
        <v>38</v>
      </c>
      <c r="AI2" s="27" t="s">
        <v>39</v>
      </c>
      <c r="AJ2" s="27" t="s">
        <v>40</v>
      </c>
      <c r="AK2" s="27" t="s">
        <v>41</v>
      </c>
      <c r="AL2" s="27" t="s">
        <v>42</v>
      </c>
      <c r="AM2" s="27" t="s">
        <v>43</v>
      </c>
      <c r="AN2" s="27" t="s">
        <v>44</v>
      </c>
      <c r="AO2" s="27" t="s">
        <v>45</v>
      </c>
      <c r="AP2" s="27" t="s">
        <v>46</v>
      </c>
      <c r="AQ2" s="27" t="s">
        <v>47</v>
      </c>
      <c r="AR2" s="27" t="s">
        <v>48</v>
      </c>
      <c r="AS2" s="27" t="s">
        <v>16</v>
      </c>
      <c r="AT2" s="27" t="s">
        <v>17</v>
      </c>
      <c r="AU2" s="27" t="s">
        <v>49</v>
      </c>
      <c r="AV2" s="27" t="s">
        <v>50</v>
      </c>
    </row>
    <row r="3" spans="1:48" ht="30" customHeight="1" x14ac:dyDescent="0.3">
      <c r="A3" s="28"/>
      <c r="B3" s="28"/>
      <c r="C3" s="28"/>
      <c r="D3" s="28"/>
      <c r="E3" s="3" t="s">
        <v>7</v>
      </c>
      <c r="F3" s="3" t="s">
        <v>8</v>
      </c>
      <c r="G3" s="3" t="s">
        <v>7</v>
      </c>
      <c r="H3" s="3" t="s">
        <v>8</v>
      </c>
      <c r="I3" s="3" t="s">
        <v>7</v>
      </c>
      <c r="J3" s="3" t="s">
        <v>8</v>
      </c>
      <c r="K3" s="3" t="s">
        <v>7</v>
      </c>
      <c r="L3" s="3" t="s">
        <v>8</v>
      </c>
      <c r="M3" s="28"/>
      <c r="N3" s="27"/>
      <c r="O3" s="27"/>
      <c r="P3" s="27"/>
      <c r="Q3" s="27"/>
      <c r="R3" s="27"/>
      <c r="S3" s="27"/>
      <c r="T3" s="27"/>
      <c r="U3" s="27"/>
      <c r="V3" s="27"/>
      <c r="W3" s="27"/>
      <c r="X3" s="27"/>
      <c r="Y3" s="27"/>
      <c r="Z3" s="27"/>
      <c r="AA3" s="27"/>
      <c r="AB3" s="27"/>
      <c r="AC3" s="27"/>
      <c r="AD3" s="27"/>
      <c r="AE3" s="27"/>
      <c r="AF3" s="27"/>
      <c r="AG3" s="27"/>
      <c r="AH3" s="27"/>
      <c r="AI3" s="27"/>
      <c r="AJ3" s="27"/>
      <c r="AK3" s="27"/>
      <c r="AL3" s="27"/>
      <c r="AM3" s="27"/>
      <c r="AN3" s="27"/>
      <c r="AO3" s="27"/>
      <c r="AP3" s="27"/>
      <c r="AQ3" s="27"/>
      <c r="AR3" s="27"/>
      <c r="AS3" s="27"/>
      <c r="AT3" s="27"/>
      <c r="AU3" s="27"/>
      <c r="AV3" s="27"/>
    </row>
    <row r="4" spans="1:48" ht="30" customHeight="1" x14ac:dyDescent="0.3">
      <c r="A4" s="8" t="s">
        <v>54</v>
      </c>
      <c r="B4" s="9"/>
      <c r="C4" s="9"/>
      <c r="D4" s="9"/>
      <c r="E4" s="9"/>
      <c r="F4" s="9"/>
      <c r="G4" s="9"/>
      <c r="H4" s="9"/>
      <c r="I4" s="9"/>
      <c r="J4" s="9"/>
      <c r="K4" s="9"/>
      <c r="L4" s="9"/>
      <c r="M4" s="9"/>
      <c r="N4" s="1"/>
      <c r="O4" s="1"/>
      <c r="P4" s="1"/>
      <c r="Q4" s="5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</row>
    <row r="5" spans="1:48" ht="30" customHeight="1" x14ac:dyDescent="0.3">
      <c r="A5" s="8" t="s">
        <v>56</v>
      </c>
      <c r="B5" s="8" t="s">
        <v>56</v>
      </c>
      <c r="C5" s="8" t="s">
        <v>57</v>
      </c>
      <c r="D5" s="9">
        <v>5</v>
      </c>
      <c r="E5" s="10"/>
      <c r="F5" s="10"/>
      <c r="G5" s="10"/>
      <c r="H5" s="10"/>
      <c r="I5" s="10"/>
      <c r="J5" s="10"/>
      <c r="K5" s="10"/>
      <c r="L5" s="10"/>
      <c r="M5" s="8"/>
      <c r="N5" s="5"/>
      <c r="O5" s="5"/>
      <c r="P5" s="5"/>
      <c r="Q5" s="5"/>
      <c r="R5" s="5"/>
      <c r="S5" s="5"/>
      <c r="T5" s="5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5"/>
      <c r="AS5" s="5"/>
      <c r="AT5" s="1"/>
      <c r="AU5" s="5"/>
      <c r="AV5" s="1"/>
    </row>
    <row r="6" spans="1:48" ht="30" customHeight="1" x14ac:dyDescent="0.3">
      <c r="A6" s="8" t="s">
        <v>60</v>
      </c>
      <c r="B6" s="8" t="s">
        <v>61</v>
      </c>
      <c r="C6" s="8" t="s">
        <v>57</v>
      </c>
      <c r="D6" s="9">
        <v>5</v>
      </c>
      <c r="E6" s="10"/>
      <c r="F6" s="10"/>
      <c r="G6" s="10"/>
      <c r="H6" s="10"/>
      <c r="I6" s="10"/>
      <c r="J6" s="10"/>
      <c r="K6" s="10"/>
      <c r="L6" s="10"/>
      <c r="M6" s="8"/>
      <c r="N6" s="5"/>
      <c r="O6" s="5"/>
      <c r="P6" s="5"/>
      <c r="Q6" s="5"/>
      <c r="R6" s="5"/>
      <c r="S6" s="5"/>
      <c r="T6" s="5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5"/>
      <c r="AS6" s="5"/>
      <c r="AT6" s="1"/>
      <c r="AU6" s="5"/>
      <c r="AV6" s="1"/>
    </row>
    <row r="7" spans="1:48" ht="30" customHeight="1" x14ac:dyDescent="0.3">
      <c r="A7" s="8" t="s">
        <v>64</v>
      </c>
      <c r="B7" s="8" t="s">
        <v>61</v>
      </c>
      <c r="C7" s="8" t="s">
        <v>57</v>
      </c>
      <c r="D7" s="9">
        <v>5</v>
      </c>
      <c r="E7" s="10"/>
      <c r="F7" s="10"/>
      <c r="G7" s="10"/>
      <c r="H7" s="10"/>
      <c r="I7" s="10"/>
      <c r="J7" s="10"/>
      <c r="K7" s="10"/>
      <c r="L7" s="10"/>
      <c r="M7" s="8"/>
      <c r="N7" s="5"/>
      <c r="O7" s="5"/>
      <c r="P7" s="5"/>
      <c r="Q7" s="5"/>
      <c r="R7" s="5"/>
      <c r="S7" s="5"/>
      <c r="T7" s="5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5"/>
      <c r="AS7" s="5"/>
      <c r="AT7" s="1"/>
      <c r="AU7" s="5"/>
      <c r="AV7" s="1"/>
    </row>
    <row r="8" spans="1:48" ht="30" customHeight="1" x14ac:dyDescent="0.3">
      <c r="A8" s="8" t="s">
        <v>67</v>
      </c>
      <c r="B8" s="8" t="s">
        <v>68</v>
      </c>
      <c r="C8" s="8" t="s">
        <v>57</v>
      </c>
      <c r="D8" s="9">
        <v>14</v>
      </c>
      <c r="E8" s="10"/>
      <c r="F8" s="10"/>
      <c r="G8" s="10"/>
      <c r="H8" s="10"/>
      <c r="I8" s="10"/>
      <c r="J8" s="10"/>
      <c r="K8" s="10"/>
      <c r="L8" s="10"/>
      <c r="M8" s="8"/>
      <c r="N8" s="5"/>
      <c r="O8" s="5"/>
      <c r="P8" s="5"/>
      <c r="Q8" s="5"/>
      <c r="R8" s="5"/>
      <c r="S8" s="5"/>
      <c r="T8" s="5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5"/>
      <c r="AS8" s="5"/>
      <c r="AT8" s="1"/>
      <c r="AU8" s="5"/>
      <c r="AV8" s="1"/>
    </row>
    <row r="9" spans="1:48" ht="30" customHeight="1" x14ac:dyDescent="0.3">
      <c r="A9" s="8" t="s">
        <v>71</v>
      </c>
      <c r="B9" s="8" t="s">
        <v>72</v>
      </c>
      <c r="C9" s="8" t="s">
        <v>57</v>
      </c>
      <c r="D9" s="9">
        <v>44</v>
      </c>
      <c r="E9" s="10"/>
      <c r="F9" s="10"/>
      <c r="G9" s="10"/>
      <c r="H9" s="10"/>
      <c r="I9" s="10"/>
      <c r="J9" s="10"/>
      <c r="K9" s="10"/>
      <c r="L9" s="10"/>
      <c r="M9" s="8"/>
      <c r="N9" s="5"/>
      <c r="O9" s="5"/>
      <c r="P9" s="5"/>
      <c r="Q9" s="5"/>
      <c r="R9" s="5"/>
      <c r="S9" s="5"/>
      <c r="T9" s="5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  <c r="AQ9" s="1"/>
      <c r="AR9" s="5"/>
      <c r="AS9" s="5"/>
      <c r="AT9" s="1"/>
      <c r="AU9" s="5"/>
      <c r="AV9" s="1"/>
    </row>
    <row r="10" spans="1:48" ht="30" customHeight="1" x14ac:dyDescent="0.3">
      <c r="A10" s="8" t="s">
        <v>75</v>
      </c>
      <c r="B10" s="8" t="s">
        <v>76</v>
      </c>
      <c r="C10" s="8" t="s">
        <v>77</v>
      </c>
      <c r="D10" s="9">
        <v>20</v>
      </c>
      <c r="E10" s="10"/>
      <c r="F10" s="10"/>
      <c r="G10" s="10"/>
      <c r="H10" s="10"/>
      <c r="I10" s="10"/>
      <c r="J10" s="10"/>
      <c r="K10" s="10"/>
      <c r="L10" s="10"/>
      <c r="M10" s="8"/>
      <c r="N10" s="5"/>
      <c r="O10" s="5"/>
      <c r="P10" s="5"/>
      <c r="Q10" s="5"/>
      <c r="R10" s="5"/>
      <c r="S10" s="5"/>
      <c r="T10" s="5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5"/>
      <c r="AS10" s="5"/>
      <c r="AT10" s="1"/>
      <c r="AU10" s="5"/>
      <c r="AV10" s="1"/>
    </row>
    <row r="11" spans="1:48" ht="30" customHeight="1" x14ac:dyDescent="0.3">
      <c r="A11" s="8" t="s">
        <v>80</v>
      </c>
      <c r="B11" s="8" t="s">
        <v>81</v>
      </c>
      <c r="C11" s="8" t="s">
        <v>77</v>
      </c>
      <c r="D11" s="9">
        <v>1</v>
      </c>
      <c r="E11" s="10"/>
      <c r="F11" s="10"/>
      <c r="G11" s="10"/>
      <c r="H11" s="10"/>
      <c r="I11" s="10"/>
      <c r="J11" s="10"/>
      <c r="K11" s="10"/>
      <c r="L11" s="10"/>
      <c r="M11" s="8"/>
      <c r="N11" s="5"/>
      <c r="O11" s="5"/>
      <c r="P11" s="5"/>
      <c r="Q11" s="5"/>
      <c r="R11" s="5"/>
      <c r="S11" s="5"/>
      <c r="T11" s="5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5"/>
      <c r="AS11" s="5"/>
      <c r="AT11" s="1"/>
      <c r="AU11" s="5"/>
      <c r="AV11" s="1"/>
    </row>
    <row r="12" spans="1:48" ht="30" customHeight="1" x14ac:dyDescent="0.3">
      <c r="A12" s="8" t="s">
        <v>84</v>
      </c>
      <c r="B12" s="8" t="s">
        <v>85</v>
      </c>
      <c r="C12" s="8" t="s">
        <v>57</v>
      </c>
      <c r="D12" s="9">
        <v>20</v>
      </c>
      <c r="E12" s="10"/>
      <c r="F12" s="10"/>
      <c r="G12" s="10"/>
      <c r="H12" s="10"/>
      <c r="I12" s="10"/>
      <c r="J12" s="10"/>
      <c r="K12" s="10"/>
      <c r="L12" s="10"/>
      <c r="M12" s="8"/>
      <c r="N12" s="5"/>
      <c r="O12" s="5"/>
      <c r="P12" s="5"/>
      <c r="Q12" s="5"/>
      <c r="R12" s="5"/>
      <c r="S12" s="5"/>
      <c r="T12" s="5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5"/>
      <c r="AS12" s="5"/>
      <c r="AT12" s="1"/>
      <c r="AU12" s="5"/>
      <c r="AV12" s="1"/>
    </row>
    <row r="13" spans="1:48" ht="30" customHeight="1" x14ac:dyDescent="0.3">
      <c r="A13" s="8" t="s">
        <v>84</v>
      </c>
      <c r="B13" s="8" t="s">
        <v>88</v>
      </c>
      <c r="C13" s="8" t="s">
        <v>57</v>
      </c>
      <c r="D13" s="9">
        <v>58</v>
      </c>
      <c r="E13" s="10"/>
      <c r="F13" s="10"/>
      <c r="G13" s="10"/>
      <c r="H13" s="10"/>
      <c r="I13" s="10"/>
      <c r="J13" s="10"/>
      <c r="K13" s="10"/>
      <c r="L13" s="10"/>
      <c r="M13" s="8"/>
      <c r="N13" s="5"/>
      <c r="O13" s="5"/>
      <c r="P13" s="5"/>
      <c r="Q13" s="5"/>
      <c r="R13" s="5"/>
      <c r="S13" s="5"/>
      <c r="T13" s="5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5"/>
      <c r="AS13" s="5"/>
      <c r="AT13" s="1"/>
      <c r="AU13" s="5"/>
      <c r="AV13" s="1"/>
    </row>
    <row r="14" spans="1:48" ht="30" customHeight="1" x14ac:dyDescent="0.3">
      <c r="A14" s="8" t="s">
        <v>84</v>
      </c>
      <c r="B14" s="8" t="s">
        <v>91</v>
      </c>
      <c r="C14" s="8" t="s">
        <v>57</v>
      </c>
      <c r="D14" s="9">
        <v>20</v>
      </c>
      <c r="E14" s="10"/>
      <c r="F14" s="10"/>
      <c r="G14" s="10"/>
      <c r="H14" s="10"/>
      <c r="I14" s="10"/>
      <c r="J14" s="10"/>
      <c r="K14" s="10"/>
      <c r="L14" s="10"/>
      <c r="M14" s="8"/>
      <c r="N14" s="5"/>
      <c r="O14" s="5"/>
      <c r="P14" s="5"/>
      <c r="Q14" s="5"/>
      <c r="R14" s="5"/>
      <c r="S14" s="5"/>
      <c r="T14" s="5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5"/>
      <c r="AS14" s="5"/>
      <c r="AT14" s="1"/>
      <c r="AU14" s="5"/>
      <c r="AV14" s="1"/>
    </row>
    <row r="15" spans="1:48" ht="30" customHeight="1" x14ac:dyDescent="0.3">
      <c r="A15" s="8" t="s">
        <v>84</v>
      </c>
      <c r="B15" s="8" t="s">
        <v>93</v>
      </c>
      <c r="C15" s="8" t="s">
        <v>57</v>
      </c>
      <c r="D15" s="9">
        <v>58</v>
      </c>
      <c r="E15" s="10"/>
      <c r="F15" s="10"/>
      <c r="G15" s="10"/>
      <c r="H15" s="10"/>
      <c r="I15" s="10"/>
      <c r="J15" s="10"/>
      <c r="K15" s="10"/>
      <c r="L15" s="10"/>
      <c r="M15" s="8"/>
      <c r="N15" s="5"/>
      <c r="O15" s="5"/>
      <c r="P15" s="5"/>
      <c r="Q15" s="5"/>
      <c r="R15" s="5"/>
      <c r="S15" s="5"/>
      <c r="T15" s="5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5"/>
      <c r="AS15" s="5"/>
      <c r="AT15" s="1"/>
      <c r="AU15" s="5"/>
      <c r="AV15" s="1"/>
    </row>
    <row r="16" spans="1:48" ht="30" customHeight="1" x14ac:dyDescent="0.3">
      <c r="A16" s="8" t="s">
        <v>95</v>
      </c>
      <c r="B16" s="8" t="s">
        <v>96</v>
      </c>
      <c r="C16" s="8" t="s">
        <v>57</v>
      </c>
      <c r="D16" s="9">
        <v>6</v>
      </c>
      <c r="E16" s="10"/>
      <c r="F16" s="10"/>
      <c r="G16" s="10"/>
      <c r="H16" s="10"/>
      <c r="I16" s="10"/>
      <c r="J16" s="10"/>
      <c r="K16" s="10"/>
      <c r="L16" s="10"/>
      <c r="M16" s="8"/>
      <c r="N16" s="5"/>
      <c r="O16" s="5"/>
      <c r="P16" s="5"/>
      <c r="Q16" s="5"/>
      <c r="R16" s="5"/>
      <c r="S16" s="5"/>
      <c r="T16" s="5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5"/>
      <c r="AS16" s="5"/>
      <c r="AT16" s="1"/>
      <c r="AU16" s="5"/>
      <c r="AV16" s="1"/>
    </row>
    <row r="17" spans="1:48" ht="30" customHeight="1" x14ac:dyDescent="0.3">
      <c r="A17" s="8" t="s">
        <v>99</v>
      </c>
      <c r="B17" s="8" t="s">
        <v>100</v>
      </c>
      <c r="C17" s="8" t="s">
        <v>101</v>
      </c>
      <c r="D17" s="9">
        <v>607</v>
      </c>
      <c r="E17" s="10"/>
      <c r="F17" s="10"/>
      <c r="G17" s="10"/>
      <c r="H17" s="10"/>
      <c r="I17" s="10"/>
      <c r="J17" s="10"/>
      <c r="K17" s="10"/>
      <c r="L17" s="10"/>
      <c r="M17" s="8"/>
      <c r="N17" s="5"/>
      <c r="O17" s="5"/>
      <c r="P17" s="5"/>
      <c r="Q17" s="5"/>
      <c r="R17" s="5"/>
      <c r="S17" s="5"/>
      <c r="T17" s="5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5"/>
      <c r="AS17" s="5"/>
      <c r="AT17" s="1"/>
      <c r="AU17" s="5"/>
      <c r="AV17" s="1"/>
    </row>
    <row r="18" spans="1:48" ht="30" customHeight="1" x14ac:dyDescent="0.3">
      <c r="A18" s="8" t="s">
        <v>99</v>
      </c>
      <c r="B18" s="8" t="s">
        <v>104</v>
      </c>
      <c r="C18" s="8" t="s">
        <v>101</v>
      </c>
      <c r="D18" s="9">
        <v>156</v>
      </c>
      <c r="E18" s="10"/>
      <c r="F18" s="10"/>
      <c r="G18" s="10"/>
      <c r="H18" s="10"/>
      <c r="I18" s="10"/>
      <c r="J18" s="10"/>
      <c r="K18" s="10"/>
      <c r="L18" s="10"/>
      <c r="M18" s="8"/>
      <c r="N18" s="5"/>
      <c r="O18" s="5"/>
      <c r="P18" s="5"/>
      <c r="Q18" s="5"/>
      <c r="R18" s="5"/>
      <c r="S18" s="5"/>
      <c r="T18" s="5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5"/>
      <c r="AS18" s="5"/>
      <c r="AT18" s="1"/>
      <c r="AU18" s="5"/>
      <c r="AV18" s="1"/>
    </row>
    <row r="19" spans="1:48" ht="30" customHeight="1" x14ac:dyDescent="0.3">
      <c r="A19" s="8" t="s">
        <v>107</v>
      </c>
      <c r="B19" s="8" t="s">
        <v>108</v>
      </c>
      <c r="C19" s="8" t="s">
        <v>109</v>
      </c>
      <c r="D19" s="9">
        <v>1</v>
      </c>
      <c r="E19" s="10"/>
      <c r="F19" s="10"/>
      <c r="G19" s="10"/>
      <c r="H19" s="10"/>
      <c r="I19" s="10"/>
      <c r="J19" s="10"/>
      <c r="K19" s="10"/>
      <c r="L19" s="10"/>
      <c r="M19" s="8"/>
      <c r="N19" s="5"/>
      <c r="O19" s="5"/>
      <c r="P19" s="5"/>
      <c r="Q19" s="5"/>
      <c r="R19" s="5"/>
      <c r="S19" s="5"/>
      <c r="T19" s="5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5"/>
      <c r="AS19" s="5"/>
      <c r="AT19" s="1"/>
      <c r="AU19" s="5"/>
      <c r="AV19" s="1"/>
    </row>
    <row r="20" spans="1:48" ht="30" customHeight="1" x14ac:dyDescent="0.3">
      <c r="A20" s="8" t="s">
        <v>110</v>
      </c>
      <c r="B20" s="8" t="s">
        <v>111</v>
      </c>
      <c r="C20" s="8" t="s">
        <v>112</v>
      </c>
      <c r="D20" s="9">
        <v>891</v>
      </c>
      <c r="E20" s="10"/>
      <c r="F20" s="10"/>
      <c r="G20" s="10"/>
      <c r="H20" s="10"/>
      <c r="I20" s="10"/>
      <c r="J20" s="10"/>
      <c r="K20" s="10"/>
      <c r="L20" s="10"/>
      <c r="M20" s="8"/>
      <c r="N20" s="5"/>
      <c r="O20" s="5"/>
      <c r="P20" s="5"/>
      <c r="Q20" s="5"/>
      <c r="R20" s="5"/>
      <c r="S20" s="5"/>
      <c r="T20" s="5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5"/>
      <c r="AS20" s="5"/>
      <c r="AT20" s="1"/>
      <c r="AU20" s="5"/>
      <c r="AV20" s="1"/>
    </row>
    <row r="21" spans="1:48" ht="30" customHeight="1" x14ac:dyDescent="0.3">
      <c r="A21" s="8" t="s">
        <v>110</v>
      </c>
      <c r="B21" s="8" t="s">
        <v>115</v>
      </c>
      <c r="C21" s="8" t="s">
        <v>112</v>
      </c>
      <c r="D21" s="9">
        <v>1917</v>
      </c>
      <c r="E21" s="10"/>
      <c r="F21" s="10"/>
      <c r="G21" s="10"/>
      <c r="H21" s="10"/>
      <c r="I21" s="10"/>
      <c r="J21" s="10"/>
      <c r="K21" s="10"/>
      <c r="L21" s="10"/>
      <c r="M21" s="8"/>
      <c r="N21" s="5"/>
      <c r="O21" s="5"/>
      <c r="P21" s="5"/>
      <c r="Q21" s="5"/>
      <c r="R21" s="5"/>
      <c r="S21" s="5"/>
      <c r="T21" s="5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5"/>
      <c r="AS21" s="5"/>
      <c r="AT21" s="1"/>
      <c r="AU21" s="5"/>
      <c r="AV21" s="1"/>
    </row>
    <row r="22" spans="1:48" ht="30" customHeight="1" x14ac:dyDescent="0.3">
      <c r="A22" s="8" t="s">
        <v>118</v>
      </c>
      <c r="B22" s="8" t="s">
        <v>119</v>
      </c>
      <c r="C22" s="8" t="s">
        <v>109</v>
      </c>
      <c r="D22" s="9">
        <v>1</v>
      </c>
      <c r="E22" s="10"/>
      <c r="F22" s="10"/>
      <c r="G22" s="10"/>
      <c r="H22" s="10"/>
      <c r="I22" s="10"/>
      <c r="J22" s="10"/>
      <c r="K22" s="10"/>
      <c r="L22" s="10"/>
      <c r="M22" s="8"/>
      <c r="N22" s="5"/>
      <c r="O22" s="5"/>
      <c r="P22" s="5"/>
      <c r="Q22" s="5"/>
      <c r="R22" s="5"/>
      <c r="S22" s="5"/>
      <c r="T22" s="5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5"/>
      <c r="AS22" s="5"/>
      <c r="AT22" s="1"/>
      <c r="AU22" s="5"/>
      <c r="AV22" s="1"/>
    </row>
    <row r="23" spans="1:48" ht="30" customHeight="1" x14ac:dyDescent="0.3">
      <c r="A23" s="8" t="s">
        <v>120</v>
      </c>
      <c r="B23" s="8" t="s">
        <v>121</v>
      </c>
      <c r="C23" s="8" t="s">
        <v>122</v>
      </c>
      <c r="D23" s="9">
        <f>공량산출근거서!K19</f>
        <v>96</v>
      </c>
      <c r="E23" s="10"/>
      <c r="F23" s="10"/>
      <c r="G23" s="10"/>
      <c r="H23" s="10"/>
      <c r="I23" s="10"/>
      <c r="J23" s="10"/>
      <c r="K23" s="10"/>
      <c r="L23" s="10"/>
      <c r="M23" s="8"/>
      <c r="N23" s="5"/>
      <c r="O23" s="5"/>
      <c r="P23" s="5"/>
      <c r="Q23" s="5"/>
      <c r="R23" s="5"/>
      <c r="S23" s="5"/>
      <c r="T23" s="5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5"/>
      <c r="AS23" s="5"/>
      <c r="AT23" s="1"/>
      <c r="AU23" s="5"/>
      <c r="AV23" s="1"/>
    </row>
    <row r="24" spans="1:48" ht="30" customHeight="1" x14ac:dyDescent="0.3">
      <c r="A24" s="8" t="s">
        <v>125</v>
      </c>
      <c r="B24" s="8" t="s">
        <v>126</v>
      </c>
      <c r="C24" s="8" t="s">
        <v>109</v>
      </c>
      <c r="D24" s="9">
        <v>1</v>
      </c>
      <c r="E24" s="10"/>
      <c r="F24" s="10"/>
      <c r="G24" s="10"/>
      <c r="H24" s="10"/>
      <c r="I24" s="10"/>
      <c r="J24" s="10"/>
      <c r="K24" s="10"/>
      <c r="L24" s="10"/>
      <c r="M24" s="8"/>
      <c r="N24" s="5"/>
      <c r="O24" s="5"/>
      <c r="P24" s="5"/>
      <c r="Q24" s="5"/>
      <c r="R24" s="5"/>
      <c r="S24" s="5"/>
      <c r="T24" s="5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5"/>
      <c r="AS24" s="5"/>
      <c r="AT24" s="1"/>
      <c r="AU24" s="5"/>
      <c r="AV24" s="1"/>
    </row>
    <row r="25" spans="1:48" ht="30" customHeight="1" x14ac:dyDescent="0.3">
      <c r="A25" s="9"/>
      <c r="B25" s="9"/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</row>
    <row r="26" spans="1:48" ht="30" customHeight="1" x14ac:dyDescent="0.3">
      <c r="A26" s="9"/>
      <c r="B26" s="9"/>
      <c r="C26" s="9"/>
      <c r="D26" s="9"/>
      <c r="E26" s="9"/>
      <c r="F26" s="9"/>
      <c r="G26" s="9"/>
      <c r="H26" s="9"/>
      <c r="I26" s="9"/>
      <c r="J26" s="9"/>
      <c r="K26" s="9"/>
      <c r="L26" s="9"/>
      <c r="M26" s="9"/>
    </row>
    <row r="27" spans="1:48" ht="30" customHeight="1" x14ac:dyDescent="0.3">
      <c r="A27" s="9" t="s">
        <v>127</v>
      </c>
      <c r="B27" s="9"/>
      <c r="C27" s="9"/>
      <c r="D27" s="9"/>
      <c r="E27" s="9"/>
      <c r="F27" s="10"/>
      <c r="G27" s="9"/>
      <c r="H27" s="10"/>
      <c r="I27" s="9"/>
      <c r="J27" s="10"/>
      <c r="K27" s="9"/>
      <c r="L27" s="10"/>
      <c r="M27" s="9"/>
    </row>
    <row r="28" spans="1:48" ht="30" customHeight="1" x14ac:dyDescent="0.3">
      <c r="A28" s="8" t="s">
        <v>128</v>
      </c>
      <c r="B28" s="9"/>
      <c r="C28" s="9"/>
      <c r="D28" s="9"/>
      <c r="E28" s="9"/>
      <c r="F28" s="9"/>
      <c r="G28" s="9"/>
      <c r="H28" s="9"/>
      <c r="I28" s="9"/>
      <c r="J28" s="9"/>
      <c r="K28" s="9"/>
      <c r="L28" s="9"/>
      <c r="M28" s="9"/>
      <c r="N28" s="1"/>
      <c r="O28" s="1"/>
      <c r="P28" s="1"/>
      <c r="Q28" s="5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</row>
    <row r="29" spans="1:48" ht="30" customHeight="1" x14ac:dyDescent="0.3">
      <c r="A29" s="8" t="s">
        <v>130</v>
      </c>
      <c r="B29" s="8" t="s">
        <v>52</v>
      </c>
      <c r="C29" s="8" t="s">
        <v>109</v>
      </c>
      <c r="D29" s="9">
        <v>1</v>
      </c>
      <c r="E29" s="10"/>
      <c r="F29" s="10"/>
      <c r="G29" s="10"/>
      <c r="H29" s="10"/>
      <c r="I29" s="10"/>
      <c r="J29" s="10"/>
      <c r="K29" s="10"/>
      <c r="L29" s="10"/>
      <c r="M29" s="8"/>
      <c r="N29" s="5"/>
      <c r="O29" s="5"/>
      <c r="P29" s="5"/>
      <c r="Q29" s="5"/>
      <c r="R29" s="5"/>
      <c r="S29" s="5"/>
      <c r="T29" s="5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5"/>
      <c r="AS29" s="5"/>
      <c r="AT29" s="1"/>
      <c r="AU29" s="5"/>
      <c r="AV29" s="1"/>
    </row>
    <row r="30" spans="1:48" ht="30" customHeight="1" x14ac:dyDescent="0.3">
      <c r="A30" s="9"/>
      <c r="B30" s="9"/>
      <c r="C30" s="9"/>
      <c r="D30" s="9"/>
      <c r="E30" s="9"/>
      <c r="F30" s="9"/>
      <c r="G30" s="9"/>
      <c r="H30" s="9"/>
      <c r="I30" s="9"/>
      <c r="J30" s="9"/>
      <c r="K30" s="9"/>
      <c r="L30" s="9"/>
      <c r="M30" s="9"/>
    </row>
    <row r="31" spans="1:48" ht="30" customHeight="1" x14ac:dyDescent="0.3">
      <c r="A31" s="9"/>
      <c r="B31" s="9"/>
      <c r="C31" s="9"/>
      <c r="D31" s="9"/>
      <c r="E31" s="9"/>
      <c r="F31" s="9"/>
      <c r="G31" s="9"/>
      <c r="H31" s="9"/>
      <c r="I31" s="9"/>
      <c r="J31" s="9"/>
      <c r="K31" s="9"/>
      <c r="L31" s="9"/>
      <c r="M31" s="9"/>
    </row>
    <row r="32" spans="1:48" ht="30" customHeight="1" x14ac:dyDescent="0.3">
      <c r="A32" s="9"/>
      <c r="B32" s="9"/>
      <c r="C32" s="9"/>
      <c r="D32" s="9"/>
      <c r="E32" s="9"/>
      <c r="F32" s="9"/>
      <c r="G32" s="9"/>
      <c r="H32" s="9"/>
      <c r="I32" s="9"/>
      <c r="J32" s="9"/>
      <c r="K32" s="9"/>
      <c r="L32" s="9"/>
      <c r="M32" s="9"/>
    </row>
    <row r="33" spans="1:13" ht="30" customHeight="1" x14ac:dyDescent="0.3">
      <c r="A33" s="9"/>
      <c r="B33" s="9"/>
      <c r="C33" s="9"/>
      <c r="D33" s="9"/>
      <c r="E33" s="9"/>
      <c r="F33" s="9"/>
      <c r="G33" s="9"/>
      <c r="H33" s="9"/>
      <c r="I33" s="9"/>
      <c r="J33" s="9"/>
      <c r="K33" s="9"/>
      <c r="L33" s="9"/>
      <c r="M33" s="9"/>
    </row>
    <row r="34" spans="1:13" ht="30" customHeight="1" x14ac:dyDescent="0.3">
      <c r="A34" s="9"/>
      <c r="B34" s="9"/>
      <c r="C34" s="9"/>
      <c r="D34" s="9"/>
      <c r="E34" s="9"/>
      <c r="F34" s="9"/>
      <c r="G34" s="9"/>
      <c r="H34" s="9"/>
      <c r="I34" s="9"/>
      <c r="J34" s="9"/>
      <c r="K34" s="9"/>
      <c r="L34" s="9"/>
      <c r="M34" s="9"/>
    </row>
    <row r="35" spans="1:13" ht="30" customHeight="1" x14ac:dyDescent="0.3">
      <c r="A35" s="9"/>
      <c r="B35" s="9"/>
      <c r="C35" s="9"/>
      <c r="D35" s="9"/>
      <c r="E35" s="9"/>
      <c r="F35" s="9"/>
      <c r="G35" s="9"/>
      <c r="H35" s="9"/>
      <c r="I35" s="9"/>
      <c r="J35" s="9"/>
      <c r="K35" s="9"/>
      <c r="L35" s="9"/>
      <c r="M35" s="9"/>
    </row>
    <row r="36" spans="1:13" ht="30" customHeight="1" x14ac:dyDescent="0.3">
      <c r="A36" s="9"/>
      <c r="B36" s="9"/>
      <c r="C36" s="9"/>
      <c r="D36" s="9"/>
      <c r="E36" s="9"/>
      <c r="F36" s="9"/>
      <c r="G36" s="9"/>
      <c r="H36" s="9"/>
      <c r="I36" s="9"/>
      <c r="J36" s="9"/>
      <c r="K36" s="9"/>
      <c r="L36" s="9"/>
      <c r="M36" s="9"/>
    </row>
    <row r="37" spans="1:13" ht="30" customHeight="1" x14ac:dyDescent="0.3">
      <c r="A37" s="9"/>
      <c r="B37" s="9"/>
      <c r="C37" s="9"/>
      <c r="D37" s="9"/>
      <c r="E37" s="9"/>
      <c r="F37" s="9"/>
      <c r="G37" s="9"/>
      <c r="H37" s="9"/>
      <c r="I37" s="9"/>
      <c r="J37" s="9"/>
      <c r="K37" s="9"/>
      <c r="L37" s="9"/>
      <c r="M37" s="9"/>
    </row>
    <row r="38" spans="1:13" ht="30" customHeight="1" x14ac:dyDescent="0.3">
      <c r="A38" s="9"/>
      <c r="B38" s="9"/>
      <c r="C38" s="9"/>
      <c r="D38" s="9"/>
      <c r="E38" s="9"/>
      <c r="F38" s="9"/>
      <c r="G38" s="9"/>
      <c r="H38" s="9"/>
      <c r="I38" s="9"/>
      <c r="J38" s="9"/>
      <c r="K38" s="9"/>
      <c r="L38" s="9"/>
      <c r="M38" s="9"/>
    </row>
    <row r="39" spans="1:13" ht="30" customHeight="1" x14ac:dyDescent="0.3">
      <c r="A39" s="9"/>
      <c r="B39" s="9"/>
      <c r="C39" s="9"/>
      <c r="D39" s="9"/>
      <c r="E39" s="9"/>
      <c r="F39" s="9"/>
      <c r="G39" s="9"/>
      <c r="H39" s="9"/>
      <c r="I39" s="9"/>
      <c r="J39" s="9"/>
      <c r="K39" s="9"/>
      <c r="L39" s="9"/>
      <c r="M39" s="9"/>
    </row>
    <row r="40" spans="1:13" ht="30" customHeight="1" x14ac:dyDescent="0.3">
      <c r="A40" s="9"/>
      <c r="B40" s="9"/>
      <c r="C40" s="9"/>
      <c r="D40" s="9"/>
      <c r="E40" s="9"/>
      <c r="F40" s="9"/>
      <c r="G40" s="9"/>
      <c r="H40" s="9"/>
      <c r="I40" s="9"/>
      <c r="J40" s="9"/>
      <c r="K40" s="9"/>
      <c r="L40" s="9"/>
      <c r="M40" s="9"/>
    </row>
    <row r="41" spans="1:13" ht="30" customHeight="1" x14ac:dyDescent="0.3">
      <c r="A41" s="9"/>
      <c r="B41" s="9"/>
      <c r="C41" s="9"/>
      <c r="D41" s="9"/>
      <c r="E41" s="9"/>
      <c r="F41" s="9"/>
      <c r="G41" s="9"/>
      <c r="H41" s="9"/>
      <c r="I41" s="9"/>
      <c r="J41" s="9"/>
      <c r="K41" s="9"/>
      <c r="L41" s="9"/>
      <c r="M41" s="9"/>
    </row>
    <row r="42" spans="1:13" ht="30" customHeight="1" x14ac:dyDescent="0.3">
      <c r="A42" s="9"/>
      <c r="B42" s="9"/>
      <c r="C42" s="9"/>
      <c r="D42" s="9"/>
      <c r="E42" s="9"/>
      <c r="F42" s="9"/>
      <c r="G42" s="9"/>
      <c r="H42" s="9"/>
      <c r="I42" s="9"/>
      <c r="J42" s="9"/>
      <c r="K42" s="9"/>
      <c r="L42" s="9"/>
      <c r="M42" s="9"/>
    </row>
    <row r="43" spans="1:13" ht="30" customHeight="1" x14ac:dyDescent="0.3">
      <c r="A43" s="9"/>
      <c r="B43" s="9"/>
      <c r="C43" s="9"/>
      <c r="D43" s="9"/>
      <c r="E43" s="9"/>
      <c r="F43" s="9"/>
      <c r="G43" s="9"/>
      <c r="H43" s="9"/>
      <c r="I43" s="9"/>
      <c r="J43" s="9"/>
      <c r="K43" s="9"/>
      <c r="L43" s="9"/>
      <c r="M43" s="9"/>
    </row>
    <row r="44" spans="1:13" ht="30" customHeight="1" x14ac:dyDescent="0.3">
      <c r="A44" s="9"/>
      <c r="B44" s="9"/>
      <c r="C44" s="9"/>
      <c r="D44" s="9"/>
      <c r="E44" s="9"/>
      <c r="F44" s="9"/>
      <c r="G44" s="9"/>
      <c r="H44" s="9"/>
      <c r="I44" s="9"/>
      <c r="J44" s="9"/>
      <c r="K44" s="9"/>
      <c r="L44" s="9"/>
      <c r="M44" s="9"/>
    </row>
    <row r="45" spans="1:13" ht="30" customHeight="1" x14ac:dyDescent="0.3">
      <c r="A45" s="9"/>
      <c r="B45" s="9"/>
      <c r="C45" s="9"/>
      <c r="D45" s="9"/>
      <c r="E45" s="9"/>
      <c r="F45" s="9"/>
      <c r="G45" s="9"/>
      <c r="H45" s="9"/>
      <c r="I45" s="9"/>
      <c r="J45" s="9"/>
      <c r="K45" s="9"/>
      <c r="L45" s="9"/>
      <c r="M45" s="9"/>
    </row>
    <row r="46" spans="1:13" ht="30" customHeight="1" x14ac:dyDescent="0.3">
      <c r="A46" s="9"/>
      <c r="B46" s="9"/>
      <c r="C46" s="9"/>
      <c r="D46" s="9"/>
      <c r="E46" s="9"/>
      <c r="F46" s="9"/>
      <c r="G46" s="9"/>
      <c r="H46" s="9"/>
      <c r="I46" s="9"/>
      <c r="J46" s="9"/>
      <c r="K46" s="9"/>
      <c r="L46" s="9"/>
      <c r="M46" s="9"/>
    </row>
    <row r="47" spans="1:13" ht="30" customHeight="1" x14ac:dyDescent="0.3">
      <c r="A47" s="9"/>
      <c r="B47" s="9"/>
      <c r="C47" s="9"/>
      <c r="D47" s="9"/>
      <c r="E47" s="9"/>
      <c r="F47" s="9"/>
      <c r="G47" s="9"/>
      <c r="H47" s="9"/>
      <c r="I47" s="9"/>
      <c r="J47" s="9"/>
      <c r="K47" s="9"/>
      <c r="L47" s="9"/>
      <c r="M47" s="9"/>
    </row>
    <row r="48" spans="1:13" ht="30" customHeight="1" x14ac:dyDescent="0.3">
      <c r="A48" s="9"/>
      <c r="B48" s="9"/>
      <c r="C48" s="9"/>
      <c r="D48" s="9"/>
      <c r="E48" s="9"/>
      <c r="F48" s="9"/>
      <c r="G48" s="9"/>
      <c r="H48" s="9"/>
      <c r="I48" s="9"/>
      <c r="J48" s="9"/>
      <c r="K48" s="9"/>
      <c r="L48" s="9"/>
      <c r="M48" s="9"/>
    </row>
    <row r="49" spans="1:13" ht="30" customHeight="1" x14ac:dyDescent="0.3">
      <c r="A49" s="9"/>
      <c r="B49" s="9"/>
      <c r="C49" s="9"/>
      <c r="D49" s="9"/>
      <c r="E49" s="9"/>
      <c r="F49" s="9"/>
      <c r="G49" s="9"/>
      <c r="H49" s="9"/>
      <c r="I49" s="9"/>
      <c r="J49" s="9"/>
      <c r="K49" s="9"/>
      <c r="L49" s="9"/>
      <c r="M49" s="9"/>
    </row>
    <row r="50" spans="1:13" ht="30" customHeight="1" x14ac:dyDescent="0.3">
      <c r="A50" s="9"/>
      <c r="B50" s="9"/>
      <c r="C50" s="9"/>
      <c r="D50" s="9"/>
      <c r="E50" s="9"/>
      <c r="F50" s="9"/>
      <c r="G50" s="9"/>
      <c r="H50" s="9"/>
      <c r="I50" s="9"/>
      <c r="J50" s="9"/>
      <c r="K50" s="9"/>
      <c r="L50" s="9"/>
      <c r="M50" s="9"/>
    </row>
    <row r="51" spans="1:13" ht="30" customHeight="1" x14ac:dyDescent="0.3">
      <c r="A51" s="9" t="s">
        <v>127</v>
      </c>
      <c r="B51" s="9"/>
      <c r="C51" s="9"/>
      <c r="D51" s="9"/>
      <c r="E51" s="9"/>
      <c r="F51" s="10"/>
      <c r="G51" s="9"/>
      <c r="H51" s="10"/>
      <c r="I51" s="9"/>
      <c r="J51" s="10"/>
      <c r="K51" s="9"/>
      <c r="L51" s="10"/>
      <c r="M51" s="9"/>
    </row>
  </sheetData>
  <mergeCells count="45">
    <mergeCell ref="S2:S3"/>
    <mergeCell ref="A1:M1"/>
    <mergeCell ref="A2:A3"/>
    <mergeCell ref="B2:B3"/>
    <mergeCell ref="C2:C3"/>
    <mergeCell ref="D2:D3"/>
    <mergeCell ref="E2:F2"/>
    <mergeCell ref="G2:H2"/>
    <mergeCell ref="I2:J2"/>
    <mergeCell ref="K2:L2"/>
    <mergeCell ref="M2:M3"/>
    <mergeCell ref="N2:N3"/>
    <mergeCell ref="O2:O3"/>
    <mergeCell ref="P2:P3"/>
    <mergeCell ref="Q2:Q3"/>
    <mergeCell ref="R2:R3"/>
    <mergeCell ref="AE2:AE3"/>
    <mergeCell ref="T2:T3"/>
    <mergeCell ref="U2:U3"/>
    <mergeCell ref="V2:V3"/>
    <mergeCell ref="W2:W3"/>
    <mergeCell ref="X2:X3"/>
    <mergeCell ref="Y2:Y3"/>
    <mergeCell ref="Z2:Z3"/>
    <mergeCell ref="AA2:AA3"/>
    <mergeCell ref="AB2:AB3"/>
    <mergeCell ref="AC2:AC3"/>
    <mergeCell ref="AD2:AD3"/>
    <mergeCell ref="AQ2:AQ3"/>
    <mergeCell ref="AF2:AF3"/>
    <mergeCell ref="AG2:AG3"/>
    <mergeCell ref="AH2:AH3"/>
    <mergeCell ref="AI2:AI3"/>
    <mergeCell ref="AJ2:AJ3"/>
    <mergeCell ref="AK2:AK3"/>
    <mergeCell ref="AL2:AL3"/>
    <mergeCell ref="AM2:AM3"/>
    <mergeCell ref="AN2:AN3"/>
    <mergeCell ref="AO2:AO3"/>
    <mergeCell ref="AP2:AP3"/>
    <mergeCell ref="AR2:AR3"/>
    <mergeCell ref="AS2:AS3"/>
    <mergeCell ref="AT2:AT3"/>
    <mergeCell ref="AU2:AU3"/>
    <mergeCell ref="AV2:AV3"/>
  </mergeCells>
  <phoneticPr fontId="1" type="noConversion"/>
  <pageMargins left="0.78740157480314954" right="0" top="0.39370078740157477" bottom="0.39370078740157477" header="0" footer="0"/>
  <pageSetup paperSize="9" scale="64" fitToHeight="0" orientation="landscape" r:id="rId1"/>
  <rowBreaks count="2" manualBreakCount="2">
    <brk id="27" max="16383" man="1"/>
    <brk id="51" max="16383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AA22"/>
  <sheetViews>
    <sheetView topLeftCell="C1" workbookViewId="0">
      <selection activeCell="O7" sqref="O7"/>
    </sheetView>
  </sheetViews>
  <sheetFormatPr defaultRowHeight="16.5" x14ac:dyDescent="0.3"/>
  <cols>
    <col min="1" max="1" width="16.125" hidden="1" customWidth="1"/>
    <col min="2" max="2" width="30.5" bestFit="1" customWidth="1"/>
    <col min="3" max="3" width="29.375" bestFit="1" customWidth="1"/>
    <col min="4" max="4" width="5.5" bestFit="1" customWidth="1"/>
    <col min="5" max="5" width="13.875" bestFit="1" customWidth="1"/>
    <col min="6" max="6" width="6.625" bestFit="1" customWidth="1"/>
    <col min="7" max="7" width="13.875" bestFit="1" customWidth="1"/>
    <col min="8" max="8" width="6.625" bestFit="1" customWidth="1"/>
    <col min="9" max="9" width="13.875" bestFit="1" customWidth="1"/>
    <col min="10" max="10" width="6.625" bestFit="1" customWidth="1"/>
    <col min="11" max="11" width="13.875" bestFit="1" customWidth="1"/>
    <col min="12" max="12" width="6.625" bestFit="1" customWidth="1"/>
    <col min="13" max="13" width="13.875" bestFit="1" customWidth="1"/>
    <col min="14" max="14" width="6.625" bestFit="1" customWidth="1"/>
    <col min="15" max="16" width="13.875" bestFit="1" customWidth="1"/>
    <col min="17" max="17" width="11.25" bestFit="1" customWidth="1"/>
    <col min="18" max="19" width="9.25" bestFit="1" customWidth="1"/>
    <col min="20" max="21" width="10.375" bestFit="1" customWidth="1"/>
    <col min="22" max="22" width="9.25" bestFit="1" customWidth="1"/>
    <col min="23" max="23" width="8.5" bestFit="1" customWidth="1"/>
    <col min="24" max="24" width="6.75" bestFit="1" customWidth="1"/>
    <col min="25" max="27" width="9" hidden="1" customWidth="1"/>
  </cols>
  <sheetData>
    <row r="1" spans="1:27" ht="30" customHeight="1" x14ac:dyDescent="0.3">
      <c r="A1" s="30" t="s">
        <v>132</v>
      </c>
      <c r="B1" s="30"/>
      <c r="C1" s="30"/>
      <c r="D1" s="30"/>
      <c r="E1" s="30"/>
      <c r="F1" s="30"/>
      <c r="G1" s="30"/>
      <c r="H1" s="30"/>
      <c r="I1" s="30"/>
      <c r="J1" s="30"/>
      <c r="K1" s="30"/>
      <c r="L1" s="30"/>
      <c r="M1" s="30"/>
      <c r="N1" s="30"/>
      <c r="O1" s="30"/>
      <c r="P1" s="30"/>
      <c r="Q1" s="30"/>
      <c r="R1" s="30"/>
      <c r="S1" s="30"/>
      <c r="T1" s="30"/>
      <c r="U1" s="30"/>
      <c r="V1" s="30"/>
      <c r="W1" s="30"/>
      <c r="X1" s="30"/>
    </row>
    <row r="2" spans="1:27" ht="30" customHeight="1" x14ac:dyDescent="0.3">
      <c r="A2" s="23" t="s">
        <v>1</v>
      </c>
      <c r="B2" s="23"/>
      <c r="C2" s="23"/>
      <c r="D2" s="23"/>
      <c r="E2" s="23"/>
      <c r="F2" s="23"/>
      <c r="G2" s="23"/>
      <c r="H2" s="23"/>
      <c r="I2" s="23"/>
      <c r="J2" s="23"/>
      <c r="K2" s="23"/>
      <c r="L2" s="23"/>
      <c r="M2" s="23"/>
      <c r="N2" s="23"/>
      <c r="O2" s="23"/>
      <c r="P2" s="23"/>
      <c r="Q2" s="23"/>
      <c r="R2" s="23"/>
      <c r="S2" s="23"/>
      <c r="T2" s="23"/>
      <c r="U2" s="23"/>
      <c r="V2" s="23"/>
      <c r="W2" s="23"/>
      <c r="X2" s="23"/>
    </row>
    <row r="3" spans="1:27" ht="30" customHeight="1" x14ac:dyDescent="0.3">
      <c r="A3" s="28" t="s">
        <v>133</v>
      </c>
      <c r="B3" s="28" t="s">
        <v>2</v>
      </c>
      <c r="C3" s="28" t="s">
        <v>134</v>
      </c>
      <c r="D3" s="28" t="s">
        <v>4</v>
      </c>
      <c r="E3" s="28" t="s">
        <v>6</v>
      </c>
      <c r="F3" s="28"/>
      <c r="G3" s="28"/>
      <c r="H3" s="28"/>
      <c r="I3" s="28"/>
      <c r="J3" s="28"/>
      <c r="K3" s="28"/>
      <c r="L3" s="28"/>
      <c r="M3" s="28"/>
      <c r="N3" s="28"/>
      <c r="O3" s="28"/>
      <c r="P3" s="28" t="s">
        <v>142</v>
      </c>
      <c r="Q3" s="28" t="s">
        <v>143</v>
      </c>
      <c r="R3" s="28"/>
      <c r="S3" s="28"/>
      <c r="T3" s="28"/>
      <c r="U3" s="28"/>
      <c r="V3" s="28"/>
      <c r="W3" s="28" t="s">
        <v>144</v>
      </c>
      <c r="X3" s="28" t="s">
        <v>12</v>
      </c>
      <c r="Y3" s="27" t="s">
        <v>145</v>
      </c>
      <c r="Z3" s="27" t="s">
        <v>146</v>
      </c>
      <c r="AA3" s="27" t="s">
        <v>48</v>
      </c>
    </row>
    <row r="4" spans="1:27" ht="30" customHeight="1" x14ac:dyDescent="0.3">
      <c r="A4" s="28"/>
      <c r="B4" s="28"/>
      <c r="C4" s="28"/>
      <c r="D4" s="28"/>
      <c r="E4" s="3" t="s">
        <v>135</v>
      </c>
      <c r="F4" s="3" t="s">
        <v>136</v>
      </c>
      <c r="G4" s="3" t="s">
        <v>137</v>
      </c>
      <c r="H4" s="3" t="s">
        <v>136</v>
      </c>
      <c r="I4" s="3" t="s">
        <v>138</v>
      </c>
      <c r="J4" s="3" t="s">
        <v>136</v>
      </c>
      <c r="K4" s="3" t="s">
        <v>139</v>
      </c>
      <c r="L4" s="3" t="s">
        <v>136</v>
      </c>
      <c r="M4" s="3" t="s">
        <v>140</v>
      </c>
      <c r="N4" s="3" t="s">
        <v>136</v>
      </c>
      <c r="O4" s="3" t="s">
        <v>141</v>
      </c>
      <c r="P4" s="28"/>
      <c r="Q4" s="3" t="s">
        <v>135</v>
      </c>
      <c r="R4" s="3" t="s">
        <v>137</v>
      </c>
      <c r="S4" s="3" t="s">
        <v>138</v>
      </c>
      <c r="T4" s="3" t="s">
        <v>139</v>
      </c>
      <c r="U4" s="3" t="s">
        <v>140</v>
      </c>
      <c r="V4" s="3" t="s">
        <v>141</v>
      </c>
      <c r="W4" s="28"/>
      <c r="X4" s="28"/>
      <c r="Y4" s="27"/>
      <c r="Z4" s="27"/>
      <c r="AA4" s="27"/>
    </row>
    <row r="5" spans="1:27" ht="30" customHeight="1" x14ac:dyDescent="0.3">
      <c r="A5" s="8" t="s">
        <v>78</v>
      </c>
      <c r="B5" s="8" t="s">
        <v>75</v>
      </c>
      <c r="C5" s="8" t="s">
        <v>76</v>
      </c>
      <c r="D5" s="12" t="s">
        <v>77</v>
      </c>
      <c r="E5" s="13"/>
      <c r="F5" s="8"/>
      <c r="G5" s="13"/>
      <c r="H5" s="8"/>
      <c r="I5" s="13"/>
      <c r="J5" s="8"/>
      <c r="K5" s="13"/>
      <c r="L5" s="8"/>
      <c r="M5" s="13"/>
      <c r="N5" s="8"/>
      <c r="O5" s="13"/>
      <c r="P5" s="13"/>
      <c r="Q5" s="13"/>
      <c r="R5" s="13"/>
      <c r="S5" s="13"/>
      <c r="T5" s="13"/>
      <c r="U5" s="13"/>
      <c r="V5" s="13"/>
      <c r="W5" s="8" t="s">
        <v>147</v>
      </c>
      <c r="X5" s="8" t="s">
        <v>52</v>
      </c>
      <c r="Y5" s="5" t="s">
        <v>52</v>
      </c>
      <c r="Z5" s="5" t="s">
        <v>52</v>
      </c>
      <c r="AA5" s="5" t="s">
        <v>52</v>
      </c>
    </row>
    <row r="6" spans="1:27" ht="30" customHeight="1" x14ac:dyDescent="0.3">
      <c r="A6" s="8" t="s">
        <v>82</v>
      </c>
      <c r="B6" s="8" t="s">
        <v>80</v>
      </c>
      <c r="C6" s="8" t="s">
        <v>81</v>
      </c>
      <c r="D6" s="12" t="s">
        <v>77</v>
      </c>
      <c r="E6" s="13"/>
      <c r="F6" s="8"/>
      <c r="G6" s="13"/>
      <c r="H6" s="8"/>
      <c r="I6" s="13"/>
      <c r="J6" s="8"/>
      <c r="K6" s="13"/>
      <c r="L6" s="8"/>
      <c r="M6" s="13"/>
      <c r="N6" s="8"/>
      <c r="O6" s="13"/>
      <c r="P6" s="13"/>
      <c r="Q6" s="13"/>
      <c r="R6" s="13"/>
      <c r="S6" s="13"/>
      <c r="T6" s="13"/>
      <c r="U6" s="13"/>
      <c r="V6" s="13"/>
      <c r="W6" s="8" t="s">
        <v>148</v>
      </c>
      <c r="X6" s="8" t="s">
        <v>52</v>
      </c>
      <c r="Y6" s="5" t="s">
        <v>52</v>
      </c>
      <c r="Z6" s="5" t="s">
        <v>52</v>
      </c>
      <c r="AA6" s="5" t="s">
        <v>52</v>
      </c>
    </row>
    <row r="7" spans="1:27" ht="30" customHeight="1" x14ac:dyDescent="0.3">
      <c r="A7" s="8" t="s">
        <v>123</v>
      </c>
      <c r="B7" s="8" t="s">
        <v>120</v>
      </c>
      <c r="C7" s="8" t="s">
        <v>121</v>
      </c>
      <c r="D7" s="12" t="s">
        <v>122</v>
      </c>
      <c r="E7" s="13"/>
      <c r="F7" s="8"/>
      <c r="G7" s="13"/>
      <c r="H7" s="8"/>
      <c r="I7" s="13"/>
      <c r="J7" s="8"/>
      <c r="K7" s="13"/>
      <c r="L7" s="8"/>
      <c r="M7" s="13"/>
      <c r="N7" s="8"/>
      <c r="O7" s="13"/>
      <c r="P7" s="13"/>
      <c r="Q7" s="13"/>
      <c r="R7" s="13"/>
      <c r="S7" s="13"/>
      <c r="T7" s="13"/>
      <c r="U7" s="13"/>
      <c r="V7" s="13"/>
      <c r="W7" s="8" t="s">
        <v>149</v>
      </c>
      <c r="X7" s="8" t="s">
        <v>52</v>
      </c>
      <c r="Y7" s="5" t="s">
        <v>150</v>
      </c>
      <c r="Z7" s="5" t="s">
        <v>52</v>
      </c>
      <c r="AA7" s="5" t="s">
        <v>52</v>
      </c>
    </row>
    <row r="8" spans="1:27" ht="30" customHeight="1" x14ac:dyDescent="0.3">
      <c r="A8" s="8" t="s">
        <v>102</v>
      </c>
      <c r="B8" s="8" t="s">
        <v>99</v>
      </c>
      <c r="C8" s="8" t="s">
        <v>100</v>
      </c>
      <c r="D8" s="12" t="s">
        <v>101</v>
      </c>
      <c r="E8" s="13"/>
      <c r="F8" s="8"/>
      <c r="G8" s="13"/>
      <c r="H8" s="8"/>
      <c r="I8" s="13"/>
      <c r="J8" s="8"/>
      <c r="K8" s="13"/>
      <c r="L8" s="8"/>
      <c r="M8" s="13"/>
      <c r="N8" s="8"/>
      <c r="O8" s="13"/>
      <c r="P8" s="13"/>
      <c r="Q8" s="13"/>
      <c r="R8" s="13"/>
      <c r="S8" s="13"/>
      <c r="T8" s="13"/>
      <c r="U8" s="13"/>
      <c r="V8" s="13"/>
      <c r="W8" s="8" t="s">
        <v>151</v>
      </c>
      <c r="X8" s="8" t="s">
        <v>52</v>
      </c>
      <c r="Y8" s="5" t="s">
        <v>52</v>
      </c>
      <c r="Z8" s="5" t="s">
        <v>52</v>
      </c>
      <c r="AA8" s="5" t="s">
        <v>52</v>
      </c>
    </row>
    <row r="9" spans="1:27" ht="30" customHeight="1" x14ac:dyDescent="0.3">
      <c r="A9" s="8" t="s">
        <v>105</v>
      </c>
      <c r="B9" s="8" t="s">
        <v>99</v>
      </c>
      <c r="C9" s="8" t="s">
        <v>104</v>
      </c>
      <c r="D9" s="12" t="s">
        <v>101</v>
      </c>
      <c r="E9" s="13"/>
      <c r="F9" s="8"/>
      <c r="G9" s="13"/>
      <c r="H9" s="8"/>
      <c r="I9" s="13"/>
      <c r="J9" s="8"/>
      <c r="K9" s="13"/>
      <c r="L9" s="8"/>
      <c r="M9" s="13"/>
      <c r="N9" s="8"/>
      <c r="O9" s="13"/>
      <c r="P9" s="13"/>
      <c r="Q9" s="13"/>
      <c r="R9" s="13"/>
      <c r="S9" s="13"/>
      <c r="T9" s="13"/>
      <c r="U9" s="13"/>
      <c r="V9" s="13"/>
      <c r="W9" s="8" t="s">
        <v>152</v>
      </c>
      <c r="X9" s="8" t="s">
        <v>52</v>
      </c>
      <c r="Y9" s="5" t="s">
        <v>52</v>
      </c>
      <c r="Z9" s="5" t="s">
        <v>52</v>
      </c>
      <c r="AA9" s="5" t="s">
        <v>52</v>
      </c>
    </row>
    <row r="10" spans="1:27" ht="30" customHeight="1" x14ac:dyDescent="0.3">
      <c r="A10" s="8" t="s">
        <v>89</v>
      </c>
      <c r="B10" s="8" t="s">
        <v>84</v>
      </c>
      <c r="C10" s="8" t="s">
        <v>88</v>
      </c>
      <c r="D10" s="12" t="s">
        <v>57</v>
      </c>
      <c r="E10" s="13"/>
      <c r="F10" s="8"/>
      <c r="G10" s="13"/>
      <c r="H10" s="8"/>
      <c r="I10" s="13"/>
      <c r="J10" s="8"/>
      <c r="K10" s="13"/>
      <c r="L10" s="8"/>
      <c r="M10" s="13"/>
      <c r="N10" s="8"/>
      <c r="O10" s="13"/>
      <c r="P10" s="13"/>
      <c r="Q10" s="13"/>
      <c r="R10" s="13"/>
      <c r="S10" s="13"/>
      <c r="T10" s="13"/>
      <c r="U10" s="13"/>
      <c r="V10" s="13"/>
      <c r="W10" s="8" t="s">
        <v>153</v>
      </c>
      <c r="X10" s="8" t="s">
        <v>52</v>
      </c>
      <c r="Y10" s="5" t="s">
        <v>52</v>
      </c>
      <c r="Z10" s="5" t="s">
        <v>52</v>
      </c>
      <c r="AA10" s="5" t="s">
        <v>52</v>
      </c>
    </row>
    <row r="11" spans="1:27" ht="30" customHeight="1" x14ac:dyDescent="0.3">
      <c r="A11" s="8" t="s">
        <v>86</v>
      </c>
      <c r="B11" s="8" t="s">
        <v>84</v>
      </c>
      <c r="C11" s="8" t="s">
        <v>85</v>
      </c>
      <c r="D11" s="12" t="s">
        <v>57</v>
      </c>
      <c r="E11" s="13"/>
      <c r="F11" s="8"/>
      <c r="G11" s="13"/>
      <c r="H11" s="8"/>
      <c r="I11" s="13"/>
      <c r="J11" s="8"/>
      <c r="K11" s="13"/>
      <c r="L11" s="8"/>
      <c r="M11" s="13"/>
      <c r="N11" s="8"/>
      <c r="O11" s="13"/>
      <c r="P11" s="13"/>
      <c r="Q11" s="13"/>
      <c r="R11" s="13"/>
      <c r="S11" s="13"/>
      <c r="T11" s="13"/>
      <c r="U11" s="13"/>
      <c r="V11" s="13"/>
      <c r="W11" s="8" t="s">
        <v>154</v>
      </c>
      <c r="X11" s="8" t="s">
        <v>52</v>
      </c>
      <c r="Y11" s="5" t="s">
        <v>52</v>
      </c>
      <c r="Z11" s="5" t="s">
        <v>52</v>
      </c>
      <c r="AA11" s="5" t="s">
        <v>52</v>
      </c>
    </row>
    <row r="12" spans="1:27" ht="30" customHeight="1" x14ac:dyDescent="0.3">
      <c r="A12" s="8" t="s">
        <v>94</v>
      </c>
      <c r="B12" s="8" t="s">
        <v>84</v>
      </c>
      <c r="C12" s="8" t="s">
        <v>93</v>
      </c>
      <c r="D12" s="12" t="s">
        <v>57</v>
      </c>
      <c r="E12" s="13"/>
      <c r="F12" s="8"/>
      <c r="G12" s="13"/>
      <c r="H12" s="8"/>
      <c r="I12" s="13"/>
      <c r="J12" s="8"/>
      <c r="K12" s="13"/>
      <c r="L12" s="8"/>
      <c r="M12" s="13"/>
      <c r="N12" s="8"/>
      <c r="O12" s="13"/>
      <c r="P12" s="13"/>
      <c r="Q12" s="13"/>
      <c r="R12" s="13"/>
      <c r="S12" s="13"/>
      <c r="T12" s="13"/>
      <c r="U12" s="13"/>
      <c r="V12" s="13"/>
      <c r="W12" s="8" t="s">
        <v>155</v>
      </c>
      <c r="X12" s="8" t="s">
        <v>52</v>
      </c>
      <c r="Y12" s="5" t="s">
        <v>52</v>
      </c>
      <c r="Z12" s="5" t="s">
        <v>52</v>
      </c>
      <c r="AA12" s="5" t="s">
        <v>52</v>
      </c>
    </row>
    <row r="13" spans="1:27" ht="30" customHeight="1" x14ac:dyDescent="0.3">
      <c r="A13" s="8" t="s">
        <v>92</v>
      </c>
      <c r="B13" s="8" t="s">
        <v>84</v>
      </c>
      <c r="C13" s="8" t="s">
        <v>91</v>
      </c>
      <c r="D13" s="12" t="s">
        <v>57</v>
      </c>
      <c r="E13" s="13"/>
      <c r="F13" s="8"/>
      <c r="G13" s="13"/>
      <c r="H13" s="8"/>
      <c r="I13" s="13"/>
      <c r="J13" s="8"/>
      <c r="K13" s="13"/>
      <c r="L13" s="8"/>
      <c r="M13" s="13"/>
      <c r="N13" s="8"/>
      <c r="O13" s="13"/>
      <c r="P13" s="13"/>
      <c r="Q13" s="13"/>
      <c r="R13" s="13"/>
      <c r="S13" s="13"/>
      <c r="T13" s="13"/>
      <c r="U13" s="13"/>
      <c r="V13" s="13"/>
      <c r="W13" s="8" t="s">
        <v>156</v>
      </c>
      <c r="X13" s="8" t="s">
        <v>52</v>
      </c>
      <c r="Y13" s="5" t="s">
        <v>52</v>
      </c>
      <c r="Z13" s="5" t="s">
        <v>52</v>
      </c>
      <c r="AA13" s="5" t="s">
        <v>52</v>
      </c>
    </row>
    <row r="14" spans="1:27" ht="30" customHeight="1" x14ac:dyDescent="0.3">
      <c r="A14" s="8" t="s">
        <v>97</v>
      </c>
      <c r="B14" s="8" t="s">
        <v>95</v>
      </c>
      <c r="C14" s="8" t="s">
        <v>96</v>
      </c>
      <c r="D14" s="12" t="s">
        <v>57</v>
      </c>
      <c r="E14" s="13"/>
      <c r="F14" s="8"/>
      <c r="G14" s="13"/>
      <c r="H14" s="8"/>
      <c r="I14" s="13"/>
      <c r="J14" s="8"/>
      <c r="K14" s="13"/>
      <c r="L14" s="8"/>
      <c r="M14" s="13"/>
      <c r="N14" s="8"/>
      <c r="O14" s="13"/>
      <c r="P14" s="13"/>
      <c r="Q14" s="13"/>
      <c r="R14" s="13"/>
      <c r="S14" s="13"/>
      <c r="T14" s="13"/>
      <c r="U14" s="13"/>
      <c r="V14" s="13"/>
      <c r="W14" s="8" t="s">
        <v>157</v>
      </c>
      <c r="X14" s="8" t="s">
        <v>52</v>
      </c>
      <c r="Y14" s="5" t="s">
        <v>52</v>
      </c>
      <c r="Z14" s="5" t="s">
        <v>52</v>
      </c>
      <c r="AA14" s="5" t="s">
        <v>52</v>
      </c>
    </row>
    <row r="15" spans="1:27" ht="30" customHeight="1" x14ac:dyDescent="0.3">
      <c r="A15" s="8" t="s">
        <v>113</v>
      </c>
      <c r="B15" s="8" t="s">
        <v>110</v>
      </c>
      <c r="C15" s="8" t="s">
        <v>111</v>
      </c>
      <c r="D15" s="12" t="s">
        <v>112</v>
      </c>
      <c r="E15" s="13"/>
      <c r="F15" s="8"/>
      <c r="G15" s="13"/>
      <c r="H15" s="8"/>
      <c r="I15" s="13"/>
      <c r="J15" s="8"/>
      <c r="K15" s="13"/>
      <c r="L15" s="8"/>
      <c r="M15" s="13"/>
      <c r="N15" s="8"/>
      <c r="O15" s="13"/>
      <c r="P15" s="13"/>
      <c r="Q15" s="13"/>
      <c r="R15" s="13"/>
      <c r="S15" s="13"/>
      <c r="T15" s="13"/>
      <c r="U15" s="13"/>
      <c r="V15" s="13"/>
      <c r="W15" s="8" t="s">
        <v>158</v>
      </c>
      <c r="X15" s="8" t="s">
        <v>52</v>
      </c>
      <c r="Y15" s="5" t="s">
        <v>52</v>
      </c>
      <c r="Z15" s="5" t="s">
        <v>52</v>
      </c>
      <c r="AA15" s="5" t="s">
        <v>52</v>
      </c>
    </row>
    <row r="16" spans="1:27" ht="30" customHeight="1" x14ac:dyDescent="0.3">
      <c r="A16" s="8" t="s">
        <v>116</v>
      </c>
      <c r="B16" s="8" t="s">
        <v>110</v>
      </c>
      <c r="C16" s="8" t="s">
        <v>115</v>
      </c>
      <c r="D16" s="12" t="s">
        <v>112</v>
      </c>
      <c r="E16" s="13"/>
      <c r="F16" s="8"/>
      <c r="G16" s="13"/>
      <c r="H16" s="8"/>
      <c r="I16" s="13"/>
      <c r="J16" s="8"/>
      <c r="K16" s="13"/>
      <c r="L16" s="8"/>
      <c r="M16" s="13"/>
      <c r="N16" s="8"/>
      <c r="O16" s="13"/>
      <c r="P16" s="13"/>
      <c r="Q16" s="13"/>
      <c r="R16" s="13"/>
      <c r="S16" s="13"/>
      <c r="T16" s="13"/>
      <c r="U16" s="13"/>
      <c r="V16" s="13"/>
      <c r="W16" s="8" t="s">
        <v>159</v>
      </c>
      <c r="X16" s="8" t="s">
        <v>52</v>
      </c>
      <c r="Y16" s="5" t="s">
        <v>52</v>
      </c>
      <c r="Z16" s="5" t="s">
        <v>52</v>
      </c>
      <c r="AA16" s="5" t="s">
        <v>52</v>
      </c>
    </row>
    <row r="17" spans="1:27" ht="30" customHeight="1" x14ac:dyDescent="0.3">
      <c r="A17" s="8" t="s">
        <v>73</v>
      </c>
      <c r="B17" s="8" t="s">
        <v>71</v>
      </c>
      <c r="C17" s="8" t="s">
        <v>72</v>
      </c>
      <c r="D17" s="12" t="s">
        <v>57</v>
      </c>
      <c r="E17" s="13"/>
      <c r="F17" s="8"/>
      <c r="G17" s="13"/>
      <c r="H17" s="8"/>
      <c r="I17" s="13"/>
      <c r="J17" s="8"/>
      <c r="K17" s="13"/>
      <c r="L17" s="8"/>
      <c r="M17" s="13"/>
      <c r="N17" s="8"/>
      <c r="O17" s="13"/>
      <c r="P17" s="13"/>
      <c r="Q17" s="13"/>
      <c r="R17" s="13"/>
      <c r="S17" s="13"/>
      <c r="T17" s="13"/>
      <c r="U17" s="13"/>
      <c r="V17" s="13"/>
      <c r="W17" s="8" t="s">
        <v>160</v>
      </c>
      <c r="X17" s="8" t="s">
        <v>52</v>
      </c>
      <c r="Y17" s="5" t="s">
        <v>52</v>
      </c>
      <c r="Z17" s="5" t="s">
        <v>52</v>
      </c>
      <c r="AA17" s="5" t="s">
        <v>52</v>
      </c>
    </row>
    <row r="18" spans="1:27" ht="30" customHeight="1" x14ac:dyDescent="0.3">
      <c r="A18" s="8" t="s">
        <v>69</v>
      </c>
      <c r="B18" s="8" t="s">
        <v>67</v>
      </c>
      <c r="C18" s="8" t="s">
        <v>68</v>
      </c>
      <c r="D18" s="12" t="s">
        <v>57</v>
      </c>
      <c r="E18" s="13"/>
      <c r="F18" s="8"/>
      <c r="G18" s="13"/>
      <c r="H18" s="8"/>
      <c r="I18" s="13"/>
      <c r="J18" s="8"/>
      <c r="K18" s="13"/>
      <c r="L18" s="8"/>
      <c r="M18" s="13"/>
      <c r="N18" s="8"/>
      <c r="O18" s="13"/>
      <c r="P18" s="13"/>
      <c r="Q18" s="13"/>
      <c r="R18" s="13"/>
      <c r="S18" s="13"/>
      <c r="T18" s="13"/>
      <c r="U18" s="13"/>
      <c r="V18" s="13"/>
      <c r="W18" s="8" t="s">
        <v>161</v>
      </c>
      <c r="X18" s="8" t="s">
        <v>52</v>
      </c>
      <c r="Y18" s="5" t="s">
        <v>52</v>
      </c>
      <c r="Z18" s="5" t="s">
        <v>52</v>
      </c>
      <c r="AA18" s="5" t="s">
        <v>52</v>
      </c>
    </row>
    <row r="19" spans="1:27" ht="30" customHeight="1" x14ac:dyDescent="0.3">
      <c r="A19" s="8" t="s">
        <v>58</v>
      </c>
      <c r="B19" s="8" t="s">
        <v>56</v>
      </c>
      <c r="C19" s="8" t="s">
        <v>56</v>
      </c>
      <c r="D19" s="12" t="s">
        <v>57</v>
      </c>
      <c r="E19" s="13"/>
      <c r="F19" s="8"/>
      <c r="G19" s="13"/>
      <c r="H19" s="8"/>
      <c r="I19" s="13"/>
      <c r="J19" s="8"/>
      <c r="K19" s="13"/>
      <c r="L19" s="8"/>
      <c r="M19" s="13"/>
      <c r="N19" s="8"/>
      <c r="O19" s="13"/>
      <c r="P19" s="13"/>
      <c r="Q19" s="13"/>
      <c r="R19" s="13"/>
      <c r="S19" s="13"/>
      <c r="T19" s="13"/>
      <c r="U19" s="13"/>
      <c r="V19" s="13"/>
      <c r="W19" s="8" t="s">
        <v>162</v>
      </c>
      <c r="X19" s="8" t="s">
        <v>52</v>
      </c>
      <c r="Y19" s="5" t="s">
        <v>52</v>
      </c>
      <c r="Z19" s="5" t="s">
        <v>52</v>
      </c>
      <c r="AA19" s="5" t="s">
        <v>52</v>
      </c>
    </row>
    <row r="20" spans="1:27" ht="30" customHeight="1" x14ac:dyDescent="0.3">
      <c r="A20" s="8" t="s">
        <v>62</v>
      </c>
      <c r="B20" s="8" t="s">
        <v>60</v>
      </c>
      <c r="C20" s="8" t="s">
        <v>61</v>
      </c>
      <c r="D20" s="12" t="s">
        <v>57</v>
      </c>
      <c r="E20" s="13"/>
      <c r="F20" s="8"/>
      <c r="G20" s="13"/>
      <c r="H20" s="8"/>
      <c r="I20" s="13"/>
      <c r="J20" s="8"/>
      <c r="K20" s="13"/>
      <c r="L20" s="8"/>
      <c r="M20" s="13"/>
      <c r="N20" s="8"/>
      <c r="O20" s="13"/>
      <c r="P20" s="13"/>
      <c r="Q20" s="13"/>
      <c r="R20" s="13"/>
      <c r="S20" s="13"/>
      <c r="T20" s="13"/>
      <c r="U20" s="13"/>
      <c r="V20" s="13"/>
      <c r="W20" s="8" t="s">
        <v>163</v>
      </c>
      <c r="X20" s="8" t="s">
        <v>52</v>
      </c>
      <c r="Y20" s="5" t="s">
        <v>52</v>
      </c>
      <c r="Z20" s="5" t="s">
        <v>52</v>
      </c>
      <c r="AA20" s="5" t="s">
        <v>52</v>
      </c>
    </row>
    <row r="21" spans="1:27" ht="30" customHeight="1" x14ac:dyDescent="0.3">
      <c r="A21" s="8" t="s">
        <v>65</v>
      </c>
      <c r="B21" s="8" t="s">
        <v>64</v>
      </c>
      <c r="C21" s="8" t="s">
        <v>61</v>
      </c>
      <c r="D21" s="12" t="s">
        <v>57</v>
      </c>
      <c r="E21" s="13"/>
      <c r="F21" s="8"/>
      <c r="G21" s="13"/>
      <c r="H21" s="8"/>
      <c r="I21" s="13"/>
      <c r="J21" s="8"/>
      <c r="K21" s="13"/>
      <c r="L21" s="8"/>
      <c r="M21" s="13"/>
      <c r="N21" s="8"/>
      <c r="O21" s="13"/>
      <c r="P21" s="13"/>
      <c r="Q21" s="13"/>
      <c r="R21" s="13"/>
      <c r="S21" s="13"/>
      <c r="T21" s="13"/>
      <c r="U21" s="13"/>
      <c r="V21" s="13"/>
      <c r="W21" s="8" t="s">
        <v>164</v>
      </c>
      <c r="X21" s="8" t="s">
        <v>52</v>
      </c>
      <c r="Y21" s="5" t="s">
        <v>52</v>
      </c>
      <c r="Z21" s="5" t="s">
        <v>52</v>
      </c>
      <c r="AA21" s="5" t="s">
        <v>52</v>
      </c>
    </row>
    <row r="22" spans="1:27" ht="30" customHeight="1" x14ac:dyDescent="0.3">
      <c r="A22" s="8" t="s">
        <v>131</v>
      </c>
      <c r="B22" s="8" t="s">
        <v>130</v>
      </c>
      <c r="C22" s="8" t="s">
        <v>52</v>
      </c>
      <c r="D22" s="12" t="s">
        <v>109</v>
      </c>
      <c r="E22" s="13"/>
      <c r="F22" s="8"/>
      <c r="G22" s="13"/>
      <c r="H22" s="8"/>
      <c r="I22" s="13"/>
      <c r="J22" s="8"/>
      <c r="K22" s="13"/>
      <c r="L22" s="8"/>
      <c r="M22" s="13"/>
      <c r="N22" s="8"/>
      <c r="O22" s="13"/>
      <c r="P22" s="13"/>
      <c r="Q22" s="13"/>
      <c r="R22" s="13"/>
      <c r="S22" s="13"/>
      <c r="T22" s="13"/>
      <c r="U22" s="13"/>
      <c r="V22" s="13"/>
      <c r="W22" s="8" t="s">
        <v>165</v>
      </c>
      <c r="X22" s="8" t="s">
        <v>52</v>
      </c>
      <c r="Y22" s="5" t="s">
        <v>52</v>
      </c>
      <c r="Z22" s="5" t="s">
        <v>52</v>
      </c>
      <c r="AA22" s="5" t="s">
        <v>52</v>
      </c>
    </row>
  </sheetData>
  <mergeCells count="14">
    <mergeCell ref="X3:X4"/>
    <mergeCell ref="Y3:Y4"/>
    <mergeCell ref="Z3:Z4"/>
    <mergeCell ref="AA3:AA4"/>
    <mergeCell ref="A1:X1"/>
    <mergeCell ref="A2:X2"/>
    <mergeCell ref="A3:A4"/>
    <mergeCell ref="B3:B4"/>
    <mergeCell ref="C3:C4"/>
    <mergeCell ref="D3:D4"/>
    <mergeCell ref="E3:O3"/>
    <mergeCell ref="P3:P4"/>
    <mergeCell ref="Q3:V3"/>
    <mergeCell ref="W3:W4"/>
  </mergeCells>
  <phoneticPr fontId="1" type="noConversion"/>
  <pageMargins left="0.78740157480314954" right="0" top="0.39370078740157477" bottom="0.39370078740157477" header="0" footer="0"/>
  <pageSetup paperSize="9" scale="46" fitToHeight="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V20"/>
  <sheetViews>
    <sheetView tabSelected="1" topLeftCell="B1" workbookViewId="0">
      <selection activeCell="I15" sqref="I15"/>
    </sheetView>
  </sheetViews>
  <sheetFormatPr defaultRowHeight="16.5" x14ac:dyDescent="0.3"/>
  <cols>
    <col min="1" max="1" width="11.625" hidden="1" customWidth="1"/>
    <col min="2" max="3" width="30.625" customWidth="1"/>
    <col min="4" max="4" width="4.625" customWidth="1"/>
    <col min="5" max="5" width="12.625" customWidth="1"/>
    <col min="6" max="6" width="13.625" customWidth="1"/>
    <col min="7" max="7" width="4.625" customWidth="1"/>
    <col min="8" max="10" width="10.625" customWidth="1"/>
    <col min="11" max="11" width="13.625" customWidth="1"/>
    <col min="12" max="12" width="30.625" customWidth="1"/>
    <col min="13" max="14" width="13.625" customWidth="1"/>
    <col min="15" max="15" width="8.625" customWidth="1"/>
    <col min="16" max="16" width="12.625" customWidth="1"/>
    <col min="17" max="18" width="11.625" hidden="1" customWidth="1"/>
    <col min="19" max="19" width="13.625" hidden="1" customWidth="1"/>
    <col min="20" max="20" width="24.625" hidden="1" customWidth="1"/>
    <col min="21" max="23" width="0" hidden="1" customWidth="1"/>
  </cols>
  <sheetData>
    <row r="1" spans="1:22" ht="30" customHeight="1" x14ac:dyDescent="0.3">
      <c r="A1" s="22" t="s">
        <v>170</v>
      </c>
      <c r="B1" s="22"/>
      <c r="C1" s="22"/>
      <c r="D1" s="22"/>
      <c r="E1" s="22"/>
      <c r="F1" s="22"/>
      <c r="G1" s="22"/>
      <c r="H1" s="22"/>
      <c r="I1" s="22"/>
      <c r="J1" s="22"/>
      <c r="K1" s="22"/>
      <c r="L1" s="22"/>
      <c r="M1" s="22"/>
      <c r="N1" s="22"/>
      <c r="O1" s="22"/>
      <c r="P1" s="22"/>
    </row>
    <row r="2" spans="1:22" ht="30" customHeight="1" x14ac:dyDescent="0.3">
      <c r="A2" s="23" t="s">
        <v>1</v>
      </c>
      <c r="B2" s="23"/>
      <c r="C2" s="23"/>
      <c r="D2" s="23"/>
      <c r="E2" s="23"/>
      <c r="F2" s="23"/>
      <c r="G2" s="23"/>
      <c r="H2" s="23"/>
      <c r="I2" s="23"/>
      <c r="J2" s="23"/>
      <c r="K2" s="23"/>
      <c r="L2" s="23"/>
      <c r="M2" s="23"/>
      <c r="N2" s="23"/>
      <c r="O2" s="23"/>
      <c r="P2" s="23"/>
    </row>
    <row r="3" spans="1:22" ht="30" customHeight="1" x14ac:dyDescent="0.3">
      <c r="A3" s="3" t="s">
        <v>133</v>
      </c>
      <c r="B3" s="3" t="s">
        <v>2</v>
      </c>
      <c r="C3" s="3" t="s">
        <v>3</v>
      </c>
      <c r="D3" s="3" t="s">
        <v>4</v>
      </c>
      <c r="E3" s="3" t="s">
        <v>171</v>
      </c>
      <c r="F3" s="3" t="s">
        <v>172</v>
      </c>
      <c r="G3" s="3" t="s">
        <v>173</v>
      </c>
      <c r="H3" s="3" t="s">
        <v>174</v>
      </c>
      <c r="I3" s="3" t="s">
        <v>175</v>
      </c>
      <c r="J3" s="3" t="s">
        <v>176</v>
      </c>
      <c r="K3" s="3" t="s">
        <v>177</v>
      </c>
      <c r="L3" s="3" t="s">
        <v>178</v>
      </c>
      <c r="M3" s="3" t="s">
        <v>179</v>
      </c>
      <c r="N3" s="3" t="s">
        <v>180</v>
      </c>
      <c r="O3" s="3" t="s">
        <v>144</v>
      </c>
      <c r="P3" s="3" t="s">
        <v>181</v>
      </c>
      <c r="Q3" s="2" t="s">
        <v>52</v>
      </c>
      <c r="R3" s="2" t="s">
        <v>52</v>
      </c>
      <c r="S3" s="2" t="s">
        <v>52</v>
      </c>
      <c r="T3" s="2" t="s">
        <v>49</v>
      </c>
      <c r="V3" t="s">
        <v>120</v>
      </c>
    </row>
    <row r="4" spans="1:22" ht="30" customHeight="1" x14ac:dyDescent="0.3">
      <c r="A4" s="14"/>
      <c r="B4" s="32" t="s">
        <v>182</v>
      </c>
      <c r="C4" s="32"/>
      <c r="D4" s="32"/>
      <c r="E4" s="32"/>
      <c r="F4" s="32"/>
      <c r="G4" s="32"/>
      <c r="H4" s="32"/>
      <c r="I4" s="32"/>
      <c r="J4" s="32"/>
      <c r="K4" s="32"/>
      <c r="L4" s="32"/>
      <c r="M4" s="32"/>
      <c r="N4" s="32"/>
      <c r="O4" s="32"/>
      <c r="P4" s="32"/>
    </row>
    <row r="5" spans="1:22" ht="30" customHeight="1" x14ac:dyDescent="0.3">
      <c r="A5" s="15" t="s">
        <v>58</v>
      </c>
      <c r="B5" s="15" t="s">
        <v>56</v>
      </c>
      <c r="C5" s="15" t="s">
        <v>56</v>
      </c>
      <c r="D5" s="15" t="s">
        <v>57</v>
      </c>
      <c r="E5" s="15" t="s">
        <v>183</v>
      </c>
      <c r="F5" s="14">
        <v>5</v>
      </c>
      <c r="G5" s="14"/>
      <c r="H5" s="14"/>
      <c r="I5" s="14"/>
      <c r="J5" s="14"/>
      <c r="K5" s="14">
        <v>5</v>
      </c>
      <c r="L5" s="15" t="s">
        <v>120</v>
      </c>
      <c r="M5" s="14">
        <v>0.3</v>
      </c>
      <c r="N5" s="14">
        <f t="shared" ref="N5:N18" si="0">F5*M5*(H5+100)/100*(I5+100)/100*(J5+100)/100</f>
        <v>1.5</v>
      </c>
      <c r="O5" s="15" t="s">
        <v>149</v>
      </c>
      <c r="P5" s="15" t="s">
        <v>184</v>
      </c>
      <c r="Q5" s="2" t="s">
        <v>55</v>
      </c>
      <c r="R5" s="2" t="s">
        <v>123</v>
      </c>
      <c r="S5">
        <v>0.3</v>
      </c>
      <c r="T5" s="2" t="s">
        <v>59</v>
      </c>
      <c r="V5">
        <f t="shared" ref="V5:V18" si="1">N5</f>
        <v>1.5</v>
      </c>
    </row>
    <row r="6" spans="1:22" ht="30" customHeight="1" x14ac:dyDescent="0.3">
      <c r="A6" s="15" t="s">
        <v>62</v>
      </c>
      <c r="B6" s="15" t="s">
        <v>60</v>
      </c>
      <c r="C6" s="15" t="s">
        <v>61</v>
      </c>
      <c r="D6" s="15" t="s">
        <v>57</v>
      </c>
      <c r="E6" s="15" t="s">
        <v>183</v>
      </c>
      <c r="F6" s="14">
        <v>5</v>
      </c>
      <c r="G6" s="14"/>
      <c r="H6" s="14"/>
      <c r="I6" s="14"/>
      <c r="J6" s="14"/>
      <c r="K6" s="14">
        <v>5</v>
      </c>
      <c r="L6" s="15" t="s">
        <v>120</v>
      </c>
      <c r="M6" s="14">
        <v>0.15</v>
      </c>
      <c r="N6" s="14">
        <f t="shared" si="0"/>
        <v>0.75</v>
      </c>
      <c r="O6" s="15" t="s">
        <v>149</v>
      </c>
      <c r="P6" s="15" t="s">
        <v>185</v>
      </c>
      <c r="Q6" s="2" t="s">
        <v>55</v>
      </c>
      <c r="R6" s="2" t="s">
        <v>123</v>
      </c>
      <c r="S6">
        <v>0.15</v>
      </c>
      <c r="T6" s="2" t="s">
        <v>63</v>
      </c>
      <c r="V6">
        <f t="shared" si="1"/>
        <v>0.75</v>
      </c>
    </row>
    <row r="7" spans="1:22" ht="30" customHeight="1" x14ac:dyDescent="0.3">
      <c r="A7" s="15" t="s">
        <v>65</v>
      </c>
      <c r="B7" s="15" t="s">
        <v>64</v>
      </c>
      <c r="C7" s="15" t="s">
        <v>61</v>
      </c>
      <c r="D7" s="15" t="s">
        <v>57</v>
      </c>
      <c r="E7" s="15" t="s">
        <v>183</v>
      </c>
      <c r="F7" s="14">
        <v>5</v>
      </c>
      <c r="G7" s="14"/>
      <c r="H7" s="14"/>
      <c r="I7" s="14"/>
      <c r="J7" s="14"/>
      <c r="K7" s="14">
        <v>5</v>
      </c>
      <c r="L7" s="15" t="s">
        <v>120</v>
      </c>
      <c r="M7" s="14">
        <v>0.2</v>
      </c>
      <c r="N7" s="14">
        <f t="shared" si="0"/>
        <v>1</v>
      </c>
      <c r="O7" s="15" t="s">
        <v>149</v>
      </c>
      <c r="P7" s="15" t="s">
        <v>186</v>
      </c>
      <c r="Q7" s="2" t="s">
        <v>55</v>
      </c>
      <c r="R7" s="2" t="s">
        <v>123</v>
      </c>
      <c r="S7">
        <v>0.2</v>
      </c>
      <c r="T7" s="2" t="s">
        <v>66</v>
      </c>
      <c r="V7">
        <f t="shared" si="1"/>
        <v>1</v>
      </c>
    </row>
    <row r="8" spans="1:22" ht="30" customHeight="1" x14ac:dyDescent="0.3">
      <c r="A8" s="15" t="s">
        <v>69</v>
      </c>
      <c r="B8" s="15" t="s">
        <v>67</v>
      </c>
      <c r="C8" s="15" t="s">
        <v>68</v>
      </c>
      <c r="D8" s="15" t="s">
        <v>57</v>
      </c>
      <c r="E8" s="15" t="s">
        <v>187</v>
      </c>
      <c r="F8" s="14">
        <v>14</v>
      </c>
      <c r="G8" s="14"/>
      <c r="H8" s="14"/>
      <c r="I8" s="14"/>
      <c r="J8" s="14"/>
      <c r="K8" s="14">
        <v>14</v>
      </c>
      <c r="L8" s="15" t="s">
        <v>120</v>
      </c>
      <c r="M8" s="14">
        <v>0.13</v>
      </c>
      <c r="N8" s="14">
        <f t="shared" si="0"/>
        <v>1.82</v>
      </c>
      <c r="O8" s="15" t="s">
        <v>149</v>
      </c>
      <c r="P8" s="15" t="s">
        <v>188</v>
      </c>
      <c r="Q8" s="2" t="s">
        <v>55</v>
      </c>
      <c r="R8" s="2" t="s">
        <v>123</v>
      </c>
      <c r="S8">
        <v>0.13</v>
      </c>
      <c r="T8" s="2" t="s">
        <v>70</v>
      </c>
      <c r="V8">
        <f t="shared" si="1"/>
        <v>1.82</v>
      </c>
    </row>
    <row r="9" spans="1:22" ht="30" customHeight="1" x14ac:dyDescent="0.3">
      <c r="A9" s="15" t="s">
        <v>73</v>
      </c>
      <c r="B9" s="15" t="s">
        <v>71</v>
      </c>
      <c r="C9" s="15" t="s">
        <v>72</v>
      </c>
      <c r="D9" s="15" t="s">
        <v>57</v>
      </c>
      <c r="E9" s="15" t="s">
        <v>187</v>
      </c>
      <c r="F9" s="14">
        <v>44</v>
      </c>
      <c r="G9" s="14"/>
      <c r="H9" s="14"/>
      <c r="I9" s="14"/>
      <c r="J9" s="14"/>
      <c r="K9" s="14">
        <v>44</v>
      </c>
      <c r="L9" s="15" t="s">
        <v>120</v>
      </c>
      <c r="M9" s="14">
        <v>0.13</v>
      </c>
      <c r="N9" s="14">
        <f t="shared" si="0"/>
        <v>5.7200000000000015</v>
      </c>
      <c r="O9" s="15" t="s">
        <v>149</v>
      </c>
      <c r="P9" s="15" t="s">
        <v>188</v>
      </c>
      <c r="Q9" s="2" t="s">
        <v>55</v>
      </c>
      <c r="R9" s="2" t="s">
        <v>123</v>
      </c>
      <c r="S9">
        <v>0.13</v>
      </c>
      <c r="T9" s="2" t="s">
        <v>74</v>
      </c>
      <c r="V9">
        <f t="shared" si="1"/>
        <v>5.7200000000000015</v>
      </c>
    </row>
    <row r="10" spans="1:22" ht="30" customHeight="1" x14ac:dyDescent="0.3">
      <c r="A10" s="15" t="s">
        <v>78</v>
      </c>
      <c r="B10" s="15" t="s">
        <v>75</v>
      </c>
      <c r="C10" s="15" t="s">
        <v>76</v>
      </c>
      <c r="D10" s="15" t="s">
        <v>77</v>
      </c>
      <c r="E10" s="15" t="s">
        <v>187</v>
      </c>
      <c r="F10" s="14">
        <v>20</v>
      </c>
      <c r="G10" s="14"/>
      <c r="H10" s="14"/>
      <c r="I10" s="14"/>
      <c r="J10" s="14"/>
      <c r="K10" s="14">
        <v>20</v>
      </c>
      <c r="L10" s="15" t="s">
        <v>120</v>
      </c>
      <c r="M10" s="14">
        <v>0.2</v>
      </c>
      <c r="N10" s="14">
        <f t="shared" si="0"/>
        <v>4</v>
      </c>
      <c r="O10" s="15" t="s">
        <v>149</v>
      </c>
      <c r="P10" s="15" t="s">
        <v>186</v>
      </c>
      <c r="Q10" s="2" t="s">
        <v>55</v>
      </c>
      <c r="R10" s="2" t="s">
        <v>123</v>
      </c>
      <c r="S10">
        <v>0.2</v>
      </c>
      <c r="T10" s="2" t="s">
        <v>79</v>
      </c>
      <c r="V10">
        <f t="shared" si="1"/>
        <v>4</v>
      </c>
    </row>
    <row r="11" spans="1:22" ht="30" customHeight="1" x14ac:dyDescent="0.3">
      <c r="A11" s="15" t="s">
        <v>82</v>
      </c>
      <c r="B11" s="15" t="s">
        <v>80</v>
      </c>
      <c r="C11" s="15" t="s">
        <v>81</v>
      </c>
      <c r="D11" s="15" t="s">
        <v>77</v>
      </c>
      <c r="E11" s="15" t="s">
        <v>187</v>
      </c>
      <c r="F11" s="14">
        <v>1</v>
      </c>
      <c r="G11" s="14"/>
      <c r="H11" s="14"/>
      <c r="I11" s="14"/>
      <c r="J11" s="14"/>
      <c r="K11" s="14">
        <v>1</v>
      </c>
      <c r="L11" s="15" t="s">
        <v>120</v>
      </c>
      <c r="M11" s="14">
        <v>0.2</v>
      </c>
      <c r="N11" s="14">
        <f t="shared" si="0"/>
        <v>0.2</v>
      </c>
      <c r="O11" s="15" t="s">
        <v>149</v>
      </c>
      <c r="P11" s="15" t="s">
        <v>186</v>
      </c>
      <c r="Q11" s="2" t="s">
        <v>55</v>
      </c>
      <c r="R11" s="2" t="s">
        <v>123</v>
      </c>
      <c r="S11">
        <v>0.2</v>
      </c>
      <c r="T11" s="2" t="s">
        <v>83</v>
      </c>
      <c r="V11">
        <f t="shared" si="1"/>
        <v>0.2</v>
      </c>
    </row>
    <row r="12" spans="1:22" ht="30" customHeight="1" x14ac:dyDescent="0.3">
      <c r="A12" s="15" t="s">
        <v>86</v>
      </c>
      <c r="B12" s="15" t="s">
        <v>84</v>
      </c>
      <c r="C12" s="15" t="s">
        <v>85</v>
      </c>
      <c r="D12" s="15" t="s">
        <v>57</v>
      </c>
      <c r="E12" s="15" t="s">
        <v>189</v>
      </c>
      <c r="F12" s="14">
        <v>20</v>
      </c>
      <c r="G12" s="14"/>
      <c r="H12" s="14"/>
      <c r="I12" s="14"/>
      <c r="J12" s="14"/>
      <c r="K12" s="14">
        <v>20</v>
      </c>
      <c r="L12" s="15" t="s">
        <v>120</v>
      </c>
      <c r="M12" s="14">
        <v>0.2</v>
      </c>
      <c r="N12" s="14">
        <f t="shared" si="0"/>
        <v>4</v>
      </c>
      <c r="O12" s="15" t="s">
        <v>149</v>
      </c>
      <c r="P12" s="15" t="s">
        <v>186</v>
      </c>
      <c r="Q12" s="2" t="s">
        <v>55</v>
      </c>
      <c r="R12" s="2" t="s">
        <v>123</v>
      </c>
      <c r="S12">
        <v>0.2</v>
      </c>
      <c r="T12" s="2" t="s">
        <v>87</v>
      </c>
      <c r="V12">
        <f t="shared" si="1"/>
        <v>4</v>
      </c>
    </row>
    <row r="13" spans="1:22" ht="30" customHeight="1" x14ac:dyDescent="0.3">
      <c r="A13" s="15" t="s">
        <v>89</v>
      </c>
      <c r="B13" s="15" t="s">
        <v>84</v>
      </c>
      <c r="C13" s="15" t="s">
        <v>88</v>
      </c>
      <c r="D13" s="15" t="s">
        <v>57</v>
      </c>
      <c r="E13" s="15" t="s">
        <v>189</v>
      </c>
      <c r="F13" s="14">
        <v>58</v>
      </c>
      <c r="G13" s="14"/>
      <c r="H13" s="14"/>
      <c r="I13" s="14"/>
      <c r="J13" s="14"/>
      <c r="K13" s="14">
        <v>58</v>
      </c>
      <c r="L13" s="15" t="s">
        <v>120</v>
      </c>
      <c r="M13" s="14">
        <v>0.2</v>
      </c>
      <c r="N13" s="14">
        <f t="shared" si="0"/>
        <v>11.600000000000001</v>
      </c>
      <c r="O13" s="15" t="s">
        <v>149</v>
      </c>
      <c r="P13" s="15" t="s">
        <v>186</v>
      </c>
      <c r="Q13" s="2" t="s">
        <v>55</v>
      </c>
      <c r="R13" s="2" t="s">
        <v>123</v>
      </c>
      <c r="S13">
        <v>0.2</v>
      </c>
      <c r="T13" s="2" t="s">
        <v>90</v>
      </c>
      <c r="V13">
        <f t="shared" si="1"/>
        <v>11.600000000000001</v>
      </c>
    </row>
    <row r="14" spans="1:22" ht="30" customHeight="1" x14ac:dyDescent="0.3">
      <c r="A14" s="15" t="s">
        <v>97</v>
      </c>
      <c r="B14" s="15" t="s">
        <v>95</v>
      </c>
      <c r="C14" s="15" t="s">
        <v>96</v>
      </c>
      <c r="D14" s="15" t="s">
        <v>57</v>
      </c>
      <c r="E14" s="15" t="s">
        <v>189</v>
      </c>
      <c r="F14" s="14">
        <v>6</v>
      </c>
      <c r="G14" s="14"/>
      <c r="H14" s="14"/>
      <c r="I14" s="14"/>
      <c r="J14" s="14"/>
      <c r="K14" s="14">
        <v>6</v>
      </c>
      <c r="L14" s="15" t="s">
        <v>120</v>
      </c>
      <c r="M14" s="14">
        <v>0.2</v>
      </c>
      <c r="N14" s="14">
        <f t="shared" si="0"/>
        <v>1.2000000000000002</v>
      </c>
      <c r="O14" s="15" t="s">
        <v>149</v>
      </c>
      <c r="P14" s="15" t="s">
        <v>186</v>
      </c>
      <c r="Q14" s="2" t="s">
        <v>55</v>
      </c>
      <c r="R14" s="2" t="s">
        <v>123</v>
      </c>
      <c r="S14">
        <v>0.2</v>
      </c>
      <c r="T14" s="2" t="s">
        <v>98</v>
      </c>
      <c r="V14">
        <f t="shared" si="1"/>
        <v>1.2000000000000002</v>
      </c>
    </row>
    <row r="15" spans="1:22" ht="30" customHeight="1" x14ac:dyDescent="0.3">
      <c r="A15" s="15" t="s">
        <v>102</v>
      </c>
      <c r="B15" s="15" t="s">
        <v>99</v>
      </c>
      <c r="C15" s="15" t="s">
        <v>100</v>
      </c>
      <c r="D15" s="15" t="s">
        <v>101</v>
      </c>
      <c r="E15" s="15" t="s">
        <v>190</v>
      </c>
      <c r="F15" s="14">
        <v>552</v>
      </c>
      <c r="G15" s="14"/>
      <c r="H15" s="14"/>
      <c r="I15" s="14"/>
      <c r="J15" s="14"/>
      <c r="K15" s="14">
        <v>607</v>
      </c>
      <c r="L15" s="15" t="s">
        <v>120</v>
      </c>
      <c r="M15" s="14">
        <v>0.05</v>
      </c>
      <c r="N15" s="14">
        <f t="shared" si="0"/>
        <v>27.6</v>
      </c>
      <c r="O15" s="15" t="s">
        <v>149</v>
      </c>
      <c r="P15" s="15" t="s">
        <v>191</v>
      </c>
      <c r="Q15" s="2" t="s">
        <v>55</v>
      </c>
      <c r="R15" s="2" t="s">
        <v>123</v>
      </c>
      <c r="S15">
        <v>0.05</v>
      </c>
      <c r="T15" s="2" t="s">
        <v>103</v>
      </c>
      <c r="V15">
        <f t="shared" si="1"/>
        <v>27.6</v>
      </c>
    </row>
    <row r="16" spans="1:22" ht="30" customHeight="1" x14ac:dyDescent="0.3">
      <c r="A16" s="15" t="s">
        <v>105</v>
      </c>
      <c r="B16" s="15" t="s">
        <v>99</v>
      </c>
      <c r="C16" s="15" t="s">
        <v>104</v>
      </c>
      <c r="D16" s="15" t="s">
        <v>101</v>
      </c>
      <c r="E16" s="15" t="s">
        <v>190</v>
      </c>
      <c r="F16" s="14">
        <v>142</v>
      </c>
      <c r="G16" s="14"/>
      <c r="H16" s="14"/>
      <c r="I16" s="14"/>
      <c r="J16" s="14"/>
      <c r="K16" s="14">
        <v>156</v>
      </c>
      <c r="L16" s="15" t="s">
        <v>120</v>
      </c>
      <c r="M16" s="14">
        <v>0.08</v>
      </c>
      <c r="N16" s="14">
        <f t="shared" si="0"/>
        <v>11.36</v>
      </c>
      <c r="O16" s="15" t="s">
        <v>149</v>
      </c>
      <c r="P16" s="15" t="s">
        <v>192</v>
      </c>
      <c r="Q16" s="2" t="s">
        <v>55</v>
      </c>
      <c r="R16" s="2" t="s">
        <v>123</v>
      </c>
      <c r="S16">
        <v>0.08</v>
      </c>
      <c r="T16" s="2" t="s">
        <v>106</v>
      </c>
      <c r="V16">
        <f t="shared" si="1"/>
        <v>11.36</v>
      </c>
    </row>
    <row r="17" spans="1:22" ht="30" customHeight="1" x14ac:dyDescent="0.3">
      <c r="A17" s="15" t="s">
        <v>113</v>
      </c>
      <c r="B17" s="15" t="s">
        <v>110</v>
      </c>
      <c r="C17" s="15" t="s">
        <v>111</v>
      </c>
      <c r="D17" s="15" t="s">
        <v>112</v>
      </c>
      <c r="E17" s="15" t="s">
        <v>193</v>
      </c>
      <c r="F17" s="14">
        <v>810</v>
      </c>
      <c r="G17" s="14"/>
      <c r="H17" s="14"/>
      <c r="I17" s="14"/>
      <c r="J17" s="14"/>
      <c r="K17" s="14">
        <v>891</v>
      </c>
      <c r="L17" s="15" t="s">
        <v>120</v>
      </c>
      <c r="M17" s="14">
        <v>0.01</v>
      </c>
      <c r="N17" s="14">
        <f t="shared" si="0"/>
        <v>8.1</v>
      </c>
      <c r="O17" s="15" t="s">
        <v>149</v>
      </c>
      <c r="P17" s="15" t="s">
        <v>194</v>
      </c>
      <c r="Q17" s="2" t="s">
        <v>55</v>
      </c>
      <c r="R17" s="2" t="s">
        <v>123</v>
      </c>
      <c r="S17">
        <v>0.01</v>
      </c>
      <c r="T17" s="2" t="s">
        <v>114</v>
      </c>
      <c r="V17">
        <f t="shared" si="1"/>
        <v>8.1</v>
      </c>
    </row>
    <row r="18" spans="1:22" ht="30" customHeight="1" x14ac:dyDescent="0.3">
      <c r="A18" s="15" t="s">
        <v>116</v>
      </c>
      <c r="B18" s="15" t="s">
        <v>110</v>
      </c>
      <c r="C18" s="15" t="s">
        <v>115</v>
      </c>
      <c r="D18" s="15" t="s">
        <v>112</v>
      </c>
      <c r="E18" s="15" t="s">
        <v>193</v>
      </c>
      <c r="F18" s="14">
        <v>1743</v>
      </c>
      <c r="G18" s="14"/>
      <c r="H18" s="14"/>
      <c r="I18" s="14"/>
      <c r="J18" s="14"/>
      <c r="K18" s="14">
        <v>1917</v>
      </c>
      <c r="L18" s="15" t="s">
        <v>120</v>
      </c>
      <c r="M18" s="14">
        <v>0.01</v>
      </c>
      <c r="N18" s="14">
        <f t="shared" si="0"/>
        <v>17.43</v>
      </c>
      <c r="O18" s="15" t="s">
        <v>149</v>
      </c>
      <c r="P18" s="15" t="s">
        <v>194</v>
      </c>
      <c r="Q18" s="2" t="s">
        <v>55</v>
      </c>
      <c r="R18" s="2" t="s">
        <v>123</v>
      </c>
      <c r="S18">
        <v>0.01</v>
      </c>
      <c r="T18" s="2" t="s">
        <v>117</v>
      </c>
      <c r="V18">
        <f t="shared" si="1"/>
        <v>17.43</v>
      </c>
    </row>
    <row r="19" spans="1:22" ht="30" customHeight="1" x14ac:dyDescent="0.3">
      <c r="A19" s="15" t="s">
        <v>123</v>
      </c>
      <c r="B19" s="15" t="s">
        <v>120</v>
      </c>
      <c r="C19" s="15" t="s">
        <v>121</v>
      </c>
      <c r="D19" s="15" t="s">
        <v>122</v>
      </c>
      <c r="E19" s="15" t="s">
        <v>52</v>
      </c>
      <c r="F19" s="14">
        <f>SUM(V5:V18)</f>
        <v>96.28</v>
      </c>
      <c r="G19" s="14"/>
      <c r="H19" s="14"/>
      <c r="I19" s="14"/>
      <c r="J19" s="14"/>
      <c r="K19" s="14">
        <f>IF(TRUNC(F19*공량설정!B2/100, 공량설정!C3) = 0, TRUNC(F19*공량설정!B2/100, 5), TRUNC(F19*공량설정!B2/100, 공량설정!C3))</f>
        <v>96</v>
      </c>
      <c r="L19" s="15" t="s">
        <v>52</v>
      </c>
      <c r="M19" s="14"/>
      <c r="N19" s="14"/>
      <c r="O19" s="14" t="s">
        <v>149</v>
      </c>
      <c r="P19" s="15" t="s">
        <v>52</v>
      </c>
      <c r="Q19" s="2" t="s">
        <v>55</v>
      </c>
      <c r="R19" s="2" t="s">
        <v>52</v>
      </c>
      <c r="T19" s="2" t="s">
        <v>124</v>
      </c>
    </row>
    <row r="20" spans="1:22" ht="30" customHeight="1" x14ac:dyDescent="0.3">
      <c r="A20" s="14"/>
      <c r="B20" s="32" t="s">
        <v>195</v>
      </c>
      <c r="C20" s="32"/>
      <c r="D20" s="32"/>
      <c r="E20" s="32"/>
      <c r="F20" s="32"/>
      <c r="G20" s="32"/>
      <c r="H20" s="32"/>
      <c r="I20" s="32"/>
      <c r="J20" s="32"/>
      <c r="K20" s="32"/>
      <c r="L20" s="32"/>
      <c r="M20" s="32"/>
      <c r="N20" s="32"/>
      <c r="O20" s="32"/>
      <c r="P20" s="32"/>
    </row>
  </sheetData>
  <mergeCells count="4">
    <mergeCell ref="A1:P1"/>
    <mergeCell ref="A2:P2"/>
    <mergeCell ref="B4:P4"/>
    <mergeCell ref="B20:P20"/>
  </mergeCells>
  <phoneticPr fontId="1" type="noConversion"/>
  <pageMargins left="0.78740157480314954" right="0" top="0.39370078740157477" bottom="0.39370078740157477" header="0" footer="0"/>
  <pageSetup paperSize="9" scale="56" fitToHeight="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D4"/>
  <sheetViews>
    <sheetView workbookViewId="0"/>
  </sheetViews>
  <sheetFormatPr defaultRowHeight="16.5" x14ac:dyDescent="0.3"/>
  <cols>
    <col min="1" max="1" width="40.625" customWidth="1"/>
    <col min="3" max="3" width="15.625" customWidth="1"/>
    <col min="4" max="4" width="24.625" hidden="1" customWidth="1"/>
  </cols>
  <sheetData>
    <row r="1" spans="1:4" x14ac:dyDescent="0.3">
      <c r="A1" t="s">
        <v>166</v>
      </c>
      <c r="B1" t="s">
        <v>167</v>
      </c>
      <c r="C1" t="s">
        <v>168</v>
      </c>
      <c r="D1" t="s">
        <v>13</v>
      </c>
    </row>
    <row r="2" spans="1:4" x14ac:dyDescent="0.3">
      <c r="A2" s="2" t="s">
        <v>54</v>
      </c>
      <c r="B2">
        <v>100</v>
      </c>
      <c r="D2" s="2" t="s">
        <v>55</v>
      </c>
    </row>
    <row r="3" spans="1:4" x14ac:dyDescent="0.3">
      <c r="A3" t="s">
        <v>169</v>
      </c>
      <c r="C3">
        <v>0</v>
      </c>
      <c r="D3" s="2" t="s">
        <v>124</v>
      </c>
    </row>
    <row r="4" spans="1:4" x14ac:dyDescent="0.3">
      <c r="A4" s="2" t="s">
        <v>128</v>
      </c>
      <c r="B4">
        <v>100</v>
      </c>
      <c r="D4" s="2" t="s">
        <v>129</v>
      </c>
    </row>
  </sheetData>
  <phoneticPr fontId="1" type="noConversion"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M30"/>
  <sheetViews>
    <sheetView workbookViewId="0"/>
  </sheetViews>
  <sheetFormatPr defaultRowHeight="16.5" x14ac:dyDescent="0.3"/>
  <sheetData>
    <row r="1" spans="1:7" x14ac:dyDescent="0.3">
      <c r="A1" t="s">
        <v>249</v>
      </c>
    </row>
    <row r="2" spans="1:7" x14ac:dyDescent="0.3">
      <c r="A2" s="2" t="s">
        <v>250</v>
      </c>
      <c r="B2" t="s">
        <v>251</v>
      </c>
    </row>
    <row r="3" spans="1:7" x14ac:dyDescent="0.3">
      <c r="A3" s="2" t="s">
        <v>252</v>
      </c>
      <c r="B3" t="s">
        <v>253</v>
      </c>
    </row>
    <row r="4" spans="1:7" x14ac:dyDescent="0.3">
      <c r="A4" s="2" t="s">
        <v>254</v>
      </c>
      <c r="B4">
        <v>5</v>
      </c>
    </row>
    <row r="5" spans="1:7" x14ac:dyDescent="0.3">
      <c r="A5" s="2" t="s">
        <v>255</v>
      </c>
      <c r="B5">
        <v>5</v>
      </c>
    </row>
    <row r="6" spans="1:7" x14ac:dyDescent="0.3">
      <c r="A6" s="2" t="s">
        <v>256</v>
      </c>
      <c r="B6" t="s">
        <v>257</v>
      </c>
    </row>
    <row r="7" spans="1:7" x14ac:dyDescent="0.3">
      <c r="A7" s="2" t="s">
        <v>258</v>
      </c>
      <c r="B7" t="s">
        <v>259</v>
      </c>
      <c r="C7">
        <v>1</v>
      </c>
    </row>
    <row r="8" spans="1:7" x14ac:dyDescent="0.3">
      <c r="A8" s="2" t="s">
        <v>260</v>
      </c>
      <c r="B8" t="s">
        <v>259</v>
      </c>
      <c r="C8">
        <v>2</v>
      </c>
    </row>
    <row r="9" spans="1:7" x14ac:dyDescent="0.3">
      <c r="A9" s="2" t="s">
        <v>261</v>
      </c>
      <c r="B9" t="s">
        <v>135</v>
      </c>
      <c r="C9" t="s">
        <v>137</v>
      </c>
      <c r="D9" t="s">
        <v>138</v>
      </c>
      <c r="E9" t="s">
        <v>139</v>
      </c>
      <c r="F9" t="s">
        <v>140</v>
      </c>
      <c r="G9" t="s">
        <v>262</v>
      </c>
    </row>
    <row r="10" spans="1:7" x14ac:dyDescent="0.3">
      <c r="A10" s="2" t="s">
        <v>263</v>
      </c>
      <c r="B10">
        <v>1071</v>
      </c>
      <c r="C10">
        <v>0</v>
      </c>
      <c r="D10">
        <v>0</v>
      </c>
    </row>
    <row r="11" spans="1:7" x14ac:dyDescent="0.3">
      <c r="A11" s="2" t="s">
        <v>264</v>
      </c>
      <c r="B11" t="s">
        <v>265</v>
      </c>
      <c r="C11">
        <v>4</v>
      </c>
    </row>
    <row r="12" spans="1:7" x14ac:dyDescent="0.3">
      <c r="A12" s="2" t="s">
        <v>266</v>
      </c>
      <c r="B12" t="s">
        <v>265</v>
      </c>
      <c r="C12">
        <v>4</v>
      </c>
    </row>
    <row r="13" spans="1:7" x14ac:dyDescent="0.3">
      <c r="A13" s="2" t="s">
        <v>267</v>
      </c>
      <c r="B13" t="s">
        <v>265</v>
      </c>
      <c r="C13">
        <v>3</v>
      </c>
    </row>
    <row r="14" spans="1:7" x14ac:dyDescent="0.3">
      <c r="A14" s="2" t="s">
        <v>268</v>
      </c>
      <c r="B14" t="s">
        <v>259</v>
      </c>
      <c r="C14">
        <v>5</v>
      </c>
    </row>
    <row r="15" spans="1:7" x14ac:dyDescent="0.3">
      <c r="A15" s="2" t="s">
        <v>269</v>
      </c>
      <c r="B15" t="s">
        <v>270</v>
      </c>
      <c r="C15" t="s">
        <v>271</v>
      </c>
      <c r="D15" t="s">
        <v>271</v>
      </c>
      <c r="E15" t="s">
        <v>271</v>
      </c>
      <c r="F15" t="s">
        <v>271</v>
      </c>
    </row>
    <row r="16" spans="1:7" x14ac:dyDescent="0.3">
      <c r="A16" s="2" t="s">
        <v>272</v>
      </c>
      <c r="B16">
        <v>1.1100000000000001</v>
      </c>
      <c r="C16">
        <v>1.1200000000000001</v>
      </c>
    </row>
    <row r="17" spans="1:13" x14ac:dyDescent="0.3">
      <c r="A17" s="2" t="s">
        <v>273</v>
      </c>
      <c r="B17">
        <v>1</v>
      </c>
      <c r="C17">
        <v>1.5</v>
      </c>
      <c r="D17">
        <v>1.1599999999999999</v>
      </c>
      <c r="E17">
        <v>1.6</v>
      </c>
      <c r="F17">
        <v>1.6</v>
      </c>
      <c r="G17">
        <v>1.6</v>
      </c>
      <c r="H17">
        <v>1.94</v>
      </c>
      <c r="I17">
        <v>1.94</v>
      </c>
      <c r="J17">
        <v>1.94</v>
      </c>
      <c r="K17">
        <v>1</v>
      </c>
      <c r="L17">
        <v>1</v>
      </c>
      <c r="M17">
        <v>1</v>
      </c>
    </row>
    <row r="18" spans="1:13" x14ac:dyDescent="0.3">
      <c r="A18" s="2" t="s">
        <v>274</v>
      </c>
      <c r="B18">
        <v>1.25</v>
      </c>
      <c r="C18">
        <v>1.071</v>
      </c>
    </row>
    <row r="21" spans="1:13" x14ac:dyDescent="0.3">
      <c r="A21" t="s">
        <v>275</v>
      </c>
      <c r="B21" t="s">
        <v>276</v>
      </c>
      <c r="C21" t="s">
        <v>277</v>
      </c>
    </row>
    <row r="22" spans="1:13" x14ac:dyDescent="0.3">
      <c r="A22">
        <v>1</v>
      </c>
      <c r="B22" t="s">
        <v>278</v>
      </c>
      <c r="C22" t="s">
        <v>211</v>
      </c>
    </row>
    <row r="23" spans="1:13" x14ac:dyDescent="0.3">
      <c r="A23">
        <v>2</v>
      </c>
      <c r="B23" t="s">
        <v>279</v>
      </c>
      <c r="C23" t="s">
        <v>280</v>
      </c>
    </row>
    <row r="24" spans="1:13" x14ac:dyDescent="0.3">
      <c r="A24">
        <v>3</v>
      </c>
      <c r="B24" t="s">
        <v>281</v>
      </c>
      <c r="C24" t="s">
        <v>282</v>
      </c>
    </row>
    <row r="25" spans="1:13" x14ac:dyDescent="0.3">
      <c r="A25">
        <v>4</v>
      </c>
      <c r="B25" t="s">
        <v>283</v>
      </c>
      <c r="C25" t="s">
        <v>284</v>
      </c>
    </row>
    <row r="26" spans="1:13" x14ac:dyDescent="0.3">
      <c r="A26">
        <v>5</v>
      </c>
      <c r="B26" t="s">
        <v>285</v>
      </c>
    </row>
    <row r="27" spans="1:13" x14ac:dyDescent="0.3">
      <c r="A27">
        <v>6</v>
      </c>
      <c r="B27" t="s">
        <v>285</v>
      </c>
    </row>
    <row r="28" spans="1:13" x14ac:dyDescent="0.3">
      <c r="A28">
        <v>7</v>
      </c>
      <c r="B28" t="s">
        <v>285</v>
      </c>
    </row>
    <row r="29" spans="1:13" x14ac:dyDescent="0.3">
      <c r="A29">
        <v>8</v>
      </c>
      <c r="B29" t="s">
        <v>285</v>
      </c>
    </row>
    <row r="30" spans="1:13" x14ac:dyDescent="0.3">
      <c r="A30">
        <v>9</v>
      </c>
      <c r="B30" t="s">
        <v>285</v>
      </c>
    </row>
  </sheetData>
  <phoneticPr fontId="1" type="noConversion"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"/>
  <sheetViews>
    <sheetView workbookViewId="0"/>
  </sheetViews>
  <sheetFormatPr defaultRowHeight="16.5" x14ac:dyDescent="0.3"/>
  <sheetData/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8</vt:i4>
      </vt:variant>
      <vt:variant>
        <vt:lpstr>이름 지정된 범위</vt:lpstr>
      </vt:variant>
      <vt:variant>
        <vt:i4>9</vt:i4>
      </vt:variant>
    </vt:vector>
  </HeadingPairs>
  <TitlesOfParts>
    <vt:vector size="17" baseType="lpstr">
      <vt:lpstr>원가계산서</vt:lpstr>
      <vt:lpstr>공종별집계표</vt:lpstr>
      <vt:lpstr>공종별내역서</vt:lpstr>
      <vt:lpstr>단가대비표</vt:lpstr>
      <vt:lpstr>공량산출근거서</vt:lpstr>
      <vt:lpstr>공량설정</vt:lpstr>
      <vt:lpstr>공사설정</vt:lpstr>
      <vt:lpstr>Sheet1</vt:lpstr>
      <vt:lpstr>공량산출근거서!Print_Area</vt:lpstr>
      <vt:lpstr>공종별내역서!Print_Area</vt:lpstr>
      <vt:lpstr>공종별집계표!Print_Area</vt:lpstr>
      <vt:lpstr>단가대비표!Print_Area</vt:lpstr>
      <vt:lpstr>공량산출근거서!Print_Titles</vt:lpstr>
      <vt:lpstr>공종별내역서!Print_Titles</vt:lpstr>
      <vt:lpstr>공종별집계표!Print_Titles</vt:lpstr>
      <vt:lpstr>단가대비표!Print_Titles</vt:lpstr>
      <vt:lpstr>원가계산서!Print_Titles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이창협</cp:lastModifiedBy>
  <dcterms:created xsi:type="dcterms:W3CDTF">2018-03-29T11:59:05Z</dcterms:created>
  <dcterms:modified xsi:type="dcterms:W3CDTF">2018-04-09T08:53:19Z</dcterms:modified>
</cp:coreProperties>
</file>