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07784D3-1A65-443F-A1F5-EDBFB63F1BCC}" xr6:coauthVersionLast="31" xr6:coauthVersionMax="31" xr10:uidLastSave="{00000000-0000-0000-0000-000000000000}"/>
  <bookViews>
    <workbookView xWindow="0" yWindow="0" windowWidth="28800" windowHeight="12180" activeTab="6" xr2:uid="{00000000-000D-0000-FFFF-FFFF00000000}"/>
  </bookViews>
  <sheets>
    <sheet name="원가계산서" sheetId="3" r:id="rId1"/>
    <sheet name="공종별집계표" sheetId="10" r:id="rId2"/>
    <sheet name="공종별내역서" sheetId="9" r:id="rId3"/>
    <sheet name="일위대가목록" sheetId="8" r:id="rId4"/>
    <sheet name="일위대가" sheetId="7" r:id="rId5"/>
    <sheet name="단가대비표" sheetId="6" r:id="rId6"/>
    <sheet name="공량산출근거서" sheetId="5" r:id="rId7"/>
    <sheet name="공량설정" sheetId="4" state="hidden" r:id="rId8"/>
    <sheet name="공사설정" sheetId="2" state="hidden" r:id="rId9"/>
    <sheet name="Sheet1" sheetId="1" r:id="rId10"/>
  </sheets>
  <definedNames>
    <definedName name="_xlnm.Print_Area" localSheetId="6">공량산출근거서!$A$1:$P$62</definedName>
    <definedName name="_xlnm.Print_Area" localSheetId="2">공종별내역서!$A$1:$M$123</definedName>
    <definedName name="_xlnm.Print_Area" localSheetId="1">공종별집계표!$A$1:$M$27</definedName>
    <definedName name="_xlnm.Print_Area" localSheetId="5">단가대비표!$A$1:$X$60</definedName>
    <definedName name="_xlnm.Print_Area" localSheetId="4">일위대가!$A$1:$M$22</definedName>
    <definedName name="_xlnm.Print_Area" localSheetId="3">일위대가목록!$A$1:$J$5</definedName>
    <definedName name="_xlnm.Print_Titles" localSheetId="6">공량산출근거서!$1:$3</definedName>
    <definedName name="_xlnm.Print_Titles" localSheetId="2">공종별내역서!$1:$3</definedName>
    <definedName name="_xlnm.Print_Titles" localSheetId="1">공종별집계표!$1:$4</definedName>
    <definedName name="_xlnm.Print_Titles" localSheetId="5">단가대비표!$1:$4</definedName>
    <definedName name="_xlnm.Print_Titles" localSheetId="0">원가계산서!$1:$3</definedName>
    <definedName name="_xlnm.Print_Titles" localSheetId="4">일위대가!$1:$3</definedName>
    <definedName name="_xlnm.Print_Titles" localSheetId="3">일위대가목록!$1:$3</definedName>
  </definedNames>
  <calcPr calcId="162913"/>
</workbook>
</file>

<file path=xl/calcChain.xml><?xml version="1.0" encoding="utf-8"?>
<calcChain xmlns="http://schemas.openxmlformats.org/spreadsheetml/2006/main">
  <c r="N60" i="5" l="1"/>
  <c r="V60" i="5" s="1"/>
  <c r="N59" i="5"/>
  <c r="V59" i="5" s="1"/>
  <c r="N58" i="5"/>
  <c r="V58" i="5" s="1"/>
  <c r="N57" i="5"/>
  <c r="W57" i="5" s="1"/>
  <c r="F62" i="5" s="1"/>
  <c r="K62" i="5" s="1"/>
  <c r="D113" i="9" s="1"/>
  <c r="N56" i="5"/>
  <c r="V56" i="5" s="1"/>
  <c r="N55" i="5"/>
  <c r="V55" i="5" s="1"/>
  <c r="N54" i="5"/>
  <c r="V54" i="5" s="1"/>
  <c r="N51" i="5"/>
  <c r="V51" i="5" s="1"/>
  <c r="N50" i="5"/>
  <c r="V50" i="5" s="1"/>
  <c r="N49" i="5"/>
  <c r="V49" i="5" s="1"/>
  <c r="N48" i="5"/>
  <c r="V48" i="5" s="1"/>
  <c r="N47" i="5"/>
  <c r="V47" i="5" s="1"/>
  <c r="N46" i="5"/>
  <c r="V46" i="5" s="1"/>
  <c r="N45" i="5"/>
  <c r="V45" i="5" s="1"/>
  <c r="N44" i="5"/>
  <c r="V44" i="5" s="1"/>
  <c r="N43" i="5"/>
  <c r="V43" i="5" s="1"/>
  <c r="N42" i="5"/>
  <c r="V42" i="5" s="1"/>
  <c r="N41" i="5"/>
  <c r="V41" i="5" s="1"/>
  <c r="N40" i="5"/>
  <c r="V40" i="5" s="1"/>
  <c r="N39" i="5"/>
  <c r="V39" i="5" s="1"/>
  <c r="N38" i="5"/>
  <c r="V38" i="5"/>
  <c r="N37" i="5"/>
  <c r="V37" i="5"/>
  <c r="N36" i="5"/>
  <c r="V36" i="5" s="1"/>
  <c r="N35" i="5"/>
  <c r="V35" i="5"/>
  <c r="N34" i="5"/>
  <c r="V34" i="5" s="1"/>
  <c r="N33" i="5"/>
  <c r="V33" i="5" s="1"/>
  <c r="N32" i="5"/>
  <c r="V32" i="5" s="1"/>
  <c r="N28" i="5"/>
  <c r="V28" i="5" s="1"/>
  <c r="N27" i="5"/>
  <c r="V27" i="5" s="1"/>
  <c r="N26" i="5"/>
  <c r="V26" i="5" s="1"/>
  <c r="N25" i="5"/>
  <c r="W25" i="5" s="1"/>
  <c r="N24" i="5"/>
  <c r="W24" i="5"/>
  <c r="F30" i="5" s="1"/>
  <c r="K30" i="5" s="1"/>
  <c r="D44" i="9" s="1"/>
  <c r="N23" i="5"/>
  <c r="V23" i="5" s="1"/>
  <c r="N22" i="5"/>
  <c r="V22" i="5" s="1"/>
  <c r="N21" i="5"/>
  <c r="V21" i="5" s="1"/>
  <c r="N20" i="5"/>
  <c r="V20" i="5" s="1"/>
  <c r="N19" i="5"/>
  <c r="V19" i="5" s="1"/>
  <c r="N18" i="5"/>
  <c r="V18" i="5" s="1"/>
  <c r="N14" i="5"/>
  <c r="N13" i="5"/>
  <c r="N12" i="5"/>
  <c r="N11" i="5"/>
  <c r="N10" i="5"/>
  <c r="N9" i="5"/>
  <c r="N8" i="5"/>
  <c r="N7" i="5"/>
  <c r="N6" i="5"/>
  <c r="N5" i="5"/>
  <c r="F15" i="5" s="1"/>
  <c r="K15" i="5" s="1"/>
  <c r="D24" i="9" s="1"/>
  <c r="F61" i="5" l="1"/>
  <c r="K61" i="5" s="1"/>
  <c r="D112" i="9" s="1"/>
  <c r="F52" i="5"/>
  <c r="K52" i="5" s="1"/>
  <c r="D78" i="9" s="1"/>
  <c r="F29" i="5"/>
  <c r="K29" i="5" s="1"/>
  <c r="D43" i="9" s="1"/>
  <c r="F16" i="5"/>
  <c r="K16" i="5" s="1"/>
  <c r="D25" i="9" s="1"/>
  <c r="J27" i="10"/>
  <c r="H27" i="10" l="1"/>
  <c r="F27" i="10" l="1"/>
  <c r="L27" i="10"/>
</calcChain>
</file>

<file path=xl/sharedStrings.xml><?xml version="1.0" encoding="utf-8"?>
<sst xmlns="http://schemas.openxmlformats.org/spreadsheetml/2006/main" count="1856" uniqueCount="493">
  <si>
    <t>공 종 별 집 계 표</t>
  </si>
  <si>
    <t>[ 국가인적자원개발_컨소시엄사업_훈련시설_증축공사(전기)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</si>
  <si>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</si>
  <si>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</si>
  <si>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</si>
  <si>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</si>
  <si>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</si>
  <si>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</si>
  <si>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</si>
  <si>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</si>
  <si>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</si>
  <si>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</si>
  <si>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</si>
  <si>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</si>
  <si>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</si>
  <si>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</si>
  <si>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</si>
  <si>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</si>
  <si>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</si>
  <si>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</si>
  <si>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</si>
  <si>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</si>
  <si>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</si>
  <si>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</si>
  <si>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</si>
  <si>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</si>
  <si>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</si>
  <si>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</si>
  <si>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</si>
  <si>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</si>
  <si>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</si>
  <si>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</si>
  <si>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</si>
  <si>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</si>
  <si>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</si>
  <si>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</si>
  <si>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</si>
  <si>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</si>
  <si>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</si>
  <si>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</si>
  <si>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</si>
  <si>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</si>
  <si>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</si>
  <si>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</si>
  <si>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</si>
  <si>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</si>
  <si>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</si>
  <si>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</si>
  <si>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</si>
  <si>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</si>
  <si>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</si>
  <si>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국가인적자원개발_컨소시엄사업_훈련시설_증축공사(전기)</t>
  </si>
  <si>
    <t/>
  </si>
  <si>
    <t>0101  전력간선공사</t>
  </si>
  <si>
    <t>0101</t>
  </si>
  <si>
    <t>L2-1</t>
  </si>
  <si>
    <t>면</t>
  </si>
  <si>
    <t>천원</t>
  </si>
  <si>
    <t>5C1943BD3E28DA3EF2366355C397</t>
  </si>
  <si>
    <t>F</t>
  </si>
  <si>
    <t>T</t>
  </si>
  <si>
    <t>L3-1</t>
  </si>
  <si>
    <t>5C1943BD3E28DA3EF2366355C394</t>
  </si>
  <si>
    <t>L-EHP</t>
  </si>
  <si>
    <t>5C1943BD3E28DA3EF2366355C395</t>
  </si>
  <si>
    <t>L2-P</t>
  </si>
  <si>
    <t>5C1943BD3E28DA3EF2366355C392</t>
  </si>
  <si>
    <t>L3-P</t>
  </si>
  <si>
    <t>5C1943BD3E28DA3EF2366355C393</t>
  </si>
  <si>
    <t>전선관지지행거(단독)</t>
  </si>
  <si>
    <t>42 C</t>
  </si>
  <si>
    <t>개소</t>
  </si>
  <si>
    <t>호표 1</t>
  </si>
  <si>
    <t>5B15C3D23DA85B96F196586BE34B</t>
  </si>
  <si>
    <t>82 C</t>
  </si>
  <si>
    <t>호표 2</t>
  </si>
  <si>
    <t>5B15C3D23DA85B96F196586B33A1</t>
  </si>
  <si>
    <t>경질비닐전선관</t>
  </si>
  <si>
    <t>HI 36 mm</t>
  </si>
  <si>
    <t>M</t>
  </si>
  <si>
    <t>5B1533F93758EC609EA6BF7AC379</t>
  </si>
  <si>
    <t>HI 42 mm</t>
  </si>
  <si>
    <t>5B1533F93758EC609EA6BF7AC37A</t>
  </si>
  <si>
    <t>HI 54 mm</t>
  </si>
  <si>
    <t>5B1533F93758EC609EA6BF7AC37B</t>
  </si>
  <si>
    <t>HI 82 mm</t>
  </si>
  <si>
    <t>5B1533F93758EC609EA6BF7AC375</t>
  </si>
  <si>
    <t>전선관부속품비</t>
  </si>
  <si>
    <t>전선관의 15%</t>
  </si>
  <si>
    <t>식</t>
  </si>
  <si>
    <t>5D4A636534E8A31E51168D6C53A71</t>
  </si>
  <si>
    <t>0.6/1kV 트레이용 난연비닐절연 접지용전선</t>
  </si>
  <si>
    <t>F-GV, 10㎟</t>
  </si>
  <si>
    <t>m</t>
  </si>
  <si>
    <t>5B26037C34F8906166F604A403C8</t>
  </si>
  <si>
    <t>F-GV, 35㎟</t>
  </si>
  <si>
    <t>5B26037C34F8906166F604A403CD</t>
  </si>
  <si>
    <t>0.6/1kV XLPE 난연비닐시스 트레이용 케이블</t>
  </si>
  <si>
    <t>F-CV, 4C 16㎟</t>
  </si>
  <si>
    <t>5B26037C34F8906A48A646ACF3F5</t>
  </si>
  <si>
    <t>F-CV, 4C 25㎟</t>
  </si>
  <si>
    <t>5B26037C34F8906A48A646ACF3F2</t>
  </si>
  <si>
    <t>F-CV, 4C 35㎟</t>
  </si>
  <si>
    <t>5B26037C34F8906A48A646ACF3F3</t>
  </si>
  <si>
    <t>F-CV, 1C 95㎟</t>
  </si>
  <si>
    <t>5B26037C34F8906A48A646AC8346</t>
  </si>
  <si>
    <t>잡재료비</t>
  </si>
  <si>
    <t>배관배선의 2%</t>
  </si>
  <si>
    <t>내선전공</t>
  </si>
  <si>
    <t>일반공사 직종</t>
  </si>
  <si>
    <t>인</t>
  </si>
  <si>
    <t>5B15C3D23DF8DD900446FD8B0396</t>
  </si>
  <si>
    <t>01015B15C3D23DF8DD900446FD8B0396</t>
  </si>
  <si>
    <t>저압케이블전공</t>
  </si>
  <si>
    <t>5B15C3D23DF8DD900446FD8B633E</t>
  </si>
  <si>
    <t>01015B15C3D23DF8DD900446FD8B633E</t>
  </si>
  <si>
    <t>공구손료</t>
  </si>
  <si>
    <t>인력품의 3%</t>
  </si>
  <si>
    <t>[ 합           계 ]</t>
  </si>
  <si>
    <t>TOTAL</t>
  </si>
  <si>
    <t>0102  전열공사</t>
  </si>
  <si>
    <t>0102</t>
  </si>
  <si>
    <t>콘센트</t>
  </si>
  <si>
    <t>방우형, 15A 250V 1구</t>
  </si>
  <si>
    <t>개</t>
  </si>
  <si>
    <t>5B1533FD3EE8C7C86E5633F3D3CB</t>
  </si>
  <si>
    <t>01025B1533FD3EE8C7C86E5633F3D3CB</t>
  </si>
  <si>
    <t>둥근형(매입),15A 250V 2구접지</t>
  </si>
  <si>
    <t>5B1533FD3EE8C7C86E5633C6936C</t>
  </si>
  <si>
    <t>01025B1533FD3EE8C7C86E5633C6936C</t>
  </si>
  <si>
    <t>풀박스</t>
  </si>
  <si>
    <t>150x150x100</t>
  </si>
  <si>
    <t>5B1533F93758EE1A20D6451C1317</t>
  </si>
  <si>
    <t>01025B1533F93758EE1A20D6451C1317</t>
  </si>
  <si>
    <t>아우트렛박스</t>
  </si>
  <si>
    <t>중형4각 54㎜</t>
  </si>
  <si>
    <t>5B1533F93758EE15A5C6FE782301</t>
  </si>
  <si>
    <t>01025B1533F93758EE15A5C6FE782301</t>
  </si>
  <si>
    <t>스위치박스</t>
  </si>
  <si>
    <t>1 개용 54 mm</t>
  </si>
  <si>
    <t>5B1533F93758EE15A4266F057380</t>
  </si>
  <si>
    <t>01025B1533F93758EE15A4266F057380</t>
  </si>
  <si>
    <t>커버, 4각,  둥근구멍(오목)</t>
  </si>
  <si>
    <t>5B1533F93758EE15A5C6FE5DC3FA</t>
  </si>
  <si>
    <t>HI 22 mm</t>
  </si>
  <si>
    <t>5B1533F93758EC609EA6BF7AC37F</t>
  </si>
  <si>
    <t>01025B1533F93758EC609EA6BF7AC37F</t>
  </si>
  <si>
    <t>F-CV, 2C 4㎟</t>
  </si>
  <si>
    <t>5B26037C34F8906A48A646ACB319</t>
  </si>
  <si>
    <t>01025B26037C34F8906A48A646ACB319</t>
  </si>
  <si>
    <t>F-CV, 4C 6㎟</t>
  </si>
  <si>
    <t>5B26037C34F8906A48A646ACF3F7</t>
  </si>
  <si>
    <t>01025B26037C34F8906A48A646ACF3F7</t>
  </si>
  <si>
    <t>F-GV, 4㎟</t>
  </si>
  <si>
    <t>5B26037C34F8906166F604A403CA</t>
  </si>
  <si>
    <t>01025B26037C34F8906166F604A403CA</t>
  </si>
  <si>
    <t>450/750V 저독성난연가교폴리올레핀절연전선</t>
  </si>
  <si>
    <t>HFIX, 1.78 ㎜</t>
  </si>
  <si>
    <t>5B26037C34F8906E3D8640385369</t>
  </si>
  <si>
    <t>01025B26037C34F8906E3D8640385369</t>
  </si>
  <si>
    <t>HFIX, 2.25 ㎜</t>
  </si>
  <si>
    <t>5B26037C34F8906E3D8640384343</t>
  </si>
  <si>
    <t>01025B26037C34F8906E3D8640384343</t>
  </si>
  <si>
    <t>01025B15C3D23DF8DD900446FD8B0396</t>
  </si>
  <si>
    <t>01025B15C3D23DF8DD900446FD8B633E</t>
  </si>
  <si>
    <t>0103  전등공사</t>
  </si>
  <si>
    <t>0103</t>
  </si>
  <si>
    <t>조명기구 "A"</t>
  </si>
  <si>
    <t>LED 50W (슬림매입등)</t>
  </si>
  <si>
    <t>SET</t>
  </si>
  <si>
    <t>5B2633CC3ED8EF9E66D6F58D43BE</t>
  </si>
  <si>
    <t>01035B2633CC3ED8EF9E66D6F58D43BE</t>
  </si>
  <si>
    <t>조명기구 "B"</t>
  </si>
  <si>
    <t>LED 40W (P.P)</t>
  </si>
  <si>
    <t>5B2633CC3ED8EF9E66D6F58D43BD</t>
  </si>
  <si>
    <t>01035B2633CC3ED8EF9E66D6F58D43BD</t>
  </si>
  <si>
    <t>조명기구 "C"</t>
  </si>
  <si>
    <t>LED 8W (직부센서등)</t>
  </si>
  <si>
    <t>5B2633CC3ED8EF9E66D6F58D43BC</t>
  </si>
  <si>
    <t>01035B2633CC3ED8EF9E66D6F58D43BC</t>
  </si>
  <si>
    <t>조명기구 "D"</t>
  </si>
  <si>
    <t>LED 8W (원형직부등)</t>
  </si>
  <si>
    <t>5B2633CC3ED8EF9E66D6F58D43BB</t>
  </si>
  <si>
    <t>01035B2633CC3ED8EF9E66D6F58D43BB</t>
  </si>
  <si>
    <t>조명기구 "E"</t>
  </si>
  <si>
    <t>LED 8W (매입등)</t>
  </si>
  <si>
    <t>5B2633CC3ED8EF9E66D6F58D43B9</t>
  </si>
  <si>
    <t>01035B2633CC3ED8EF9E66D6F58D43B9</t>
  </si>
  <si>
    <t>조명기구 "F"</t>
  </si>
  <si>
    <t>LED 35W (투광기)</t>
  </si>
  <si>
    <t>5B2633CC3ED8EF9E66D6F58D43B8</t>
  </si>
  <si>
    <t>01035B2633CC3ED8EF9E66D6F58D43B8</t>
  </si>
  <si>
    <t>조명기구 "G"</t>
  </si>
  <si>
    <t>LED 8W (레일스포트)</t>
  </si>
  <si>
    <t>5B2633CC3ED8EF9E66D6F58D43B7</t>
  </si>
  <si>
    <t>01035B2633CC3ED8EF9E66D6F58D43B7</t>
  </si>
  <si>
    <t>단로 스위치</t>
  </si>
  <si>
    <t>1구</t>
  </si>
  <si>
    <t>5B1533FD3EB8722335D68E7A13AD</t>
  </si>
  <si>
    <t>01035B1533FD3EB8722335D68E7A13AD</t>
  </si>
  <si>
    <t>2구</t>
  </si>
  <si>
    <t>5B1533FD3EB8722335D68E7A13AE</t>
  </si>
  <si>
    <t>01035B1533FD3EB8722335D68E7A13AE</t>
  </si>
  <si>
    <t>3구</t>
  </si>
  <si>
    <t>5B1533FD3EB8722335D68E7A13AF</t>
  </si>
  <si>
    <t>01035B1533FD3EB8722335D68E7A13AF</t>
  </si>
  <si>
    <t>단로 스위치(2개용)</t>
  </si>
  <si>
    <t>5구</t>
  </si>
  <si>
    <t>5B1533FD3EB8722335D68E7A13A9</t>
  </si>
  <si>
    <t>01035B1533FD3EB8722335D68E7A13A9</t>
  </si>
  <si>
    <t>6구</t>
  </si>
  <si>
    <t>5B1533FD3EB8722335D68E7A13AA</t>
  </si>
  <si>
    <t>01035B1533FD3EB8722335D68E7A13AA</t>
  </si>
  <si>
    <t>01035B1533F93758EE15A5C6FE782301</t>
  </si>
  <si>
    <t>8각 54㎜</t>
  </si>
  <si>
    <t>5B1533F93758EE15A5C6FE787383</t>
  </si>
  <si>
    <t>01035B1533F93758EE15A5C6FE787383</t>
  </si>
  <si>
    <t>커버, 4각,  평</t>
  </si>
  <si>
    <t>5B1533F93758EE15A5C6FE5DB3D5</t>
  </si>
  <si>
    <t>커버, 8각, 평형</t>
  </si>
  <si>
    <t>5B1533F93758EE15A5C6FE5D8301</t>
  </si>
  <si>
    <t>01035B1533F93758EE15A4266F057380</t>
  </si>
  <si>
    <t>2 개용 54 mm</t>
  </si>
  <si>
    <t>5B1533F93758EE15A4266F0563FD</t>
  </si>
  <si>
    <t>01035B1533F93758EE15A4266F0563FD</t>
  </si>
  <si>
    <t>1종금속제가요전선관</t>
  </si>
  <si>
    <t>박스커넥터-비닐, 16mm 방수</t>
  </si>
  <si>
    <t>5B1533F93758EE12EE46A5043332</t>
  </si>
  <si>
    <t>비닐피복, 16 mm 방수</t>
  </si>
  <si>
    <t>5B1533F93758EE12EE46A50473AF</t>
  </si>
  <si>
    <t>01035B1533F93758EE12EE46A50473AF</t>
  </si>
  <si>
    <t>HI 16 mm</t>
  </si>
  <si>
    <t>5B1533F93758EC609EA6BF7AC37E</t>
  </si>
  <si>
    <t>01035B1533F93758EC609EA6BF7AC37E</t>
  </si>
  <si>
    <t>01035B1533F93758EC609EA6BF7AC37F</t>
  </si>
  <si>
    <t>01035B26037C34F8906E3D8640385369</t>
  </si>
  <si>
    <t>01035B15C3D23DF8DD900446FD8B0396</t>
  </si>
  <si>
    <t>0104  EHP전원설빙공사</t>
  </si>
  <si>
    <t>0104</t>
  </si>
  <si>
    <t>01045B1533F93758EE15A5C6FE782301</t>
  </si>
  <si>
    <t>박스커넥터-비닐, 42mm 방수</t>
  </si>
  <si>
    <t>5B1533F93758EE12EE46A5043336</t>
  </si>
  <si>
    <t>비닐피복, 42 mm 방수</t>
  </si>
  <si>
    <t>5B1533F93758EE12EE46A50473AB</t>
  </si>
  <si>
    <t>01045B1533F93758EE12EE46A50473AB</t>
  </si>
  <si>
    <t>01045B1533F93758EC609EA6BF7AC37F</t>
  </si>
  <si>
    <t>01045B26037C34F8906A48A646ACF3F3</t>
  </si>
  <si>
    <t>01045B26037C34F8906166F604A403C8</t>
  </si>
  <si>
    <t>01045B26037C34F8906E3D8640385369</t>
  </si>
  <si>
    <t>01045B26037C34F8906E3D8640384343</t>
  </si>
  <si>
    <t>01045B15C3D23DF8DD900446FD8B0396</t>
  </si>
  <si>
    <t>01045B15C3D23DF8DD900446FD8B633E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</si>
  <si>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</si>
  <si>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</si>
  <si>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</si>
  <si>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</si>
  <si>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</si>
  <si>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</si>
  <si>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</si>
  <si>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</si>
  <si>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</si>
  <si>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</si>
  <si>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</si>
  <si>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</si>
  <si>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</si>
  <si>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</si>
  <si>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</si>
  <si>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</si>
  <si>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</si>
  <si>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</si>
  <si>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</si>
  <si>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금액제외</t>
  </si>
  <si>
    <t>전선관지지행거(단독)  42 C  개소     ( 호표 1 )</t>
  </si>
  <si>
    <t>행어볼트</t>
  </si>
  <si>
    <t>∮9*1000㎜</t>
  </si>
  <si>
    <t>5B159307398895288A76A7ABD391</t>
  </si>
  <si>
    <t>5B15C3D23DA85B96F196586BE34B5B159307398895288A76A7ABD391</t>
  </si>
  <si>
    <t>스트롱앵커(천정)</t>
  </si>
  <si>
    <t>3/8"</t>
  </si>
  <si>
    <t>5B159307398895230756AE5983E0</t>
  </si>
  <si>
    <t>5B15C3D23DA85B96F196586BE34B5B159307398895230756AE5983E0</t>
  </si>
  <si>
    <t>6각너트</t>
  </si>
  <si>
    <t>M10</t>
  </si>
  <si>
    <t>5B1593063F885AEAA6C63FC0B30D</t>
  </si>
  <si>
    <t>5B15C3D23DA85B96F196586BE34B5B1593063F885AEAA6C63FC0B30D</t>
  </si>
  <si>
    <t>스프링와샤</t>
  </si>
  <si>
    <t>용융아연도, 호칭경10</t>
  </si>
  <si>
    <t>5B1593063F885AE99FD65811935E</t>
  </si>
  <si>
    <t>5B15C3D23DA85B96F196586BE34B5B1593063F885AE99FD65811935E</t>
  </si>
  <si>
    <t>강재전선관용 부품</t>
  </si>
  <si>
    <t>파이프행거, 42 C</t>
  </si>
  <si>
    <t>5B1533F93758E42EB2B630298367</t>
  </si>
  <si>
    <t>5B15C3D23DA85B96F196586BE34B5B1533F93758E42EB2B630298367</t>
  </si>
  <si>
    <t>5B15C3D23DA85B96F196586BE34B5B15C3D23DF8DD900446FD8B0396</t>
  </si>
  <si>
    <t>5B15C3D23DA85B96F196586BE34B5D4A636534E8A31E51168D6C53A71</t>
  </si>
  <si>
    <t xml:space="preserve"> [ 합          계 ]</t>
  </si>
  <si>
    <t>전선관지지행거(단독)  82 C  개소     ( 호표 2 )</t>
  </si>
  <si>
    <t>5B15C3D23DA85B96F196586B33A15B159307398895288A76A7ABD391</t>
  </si>
  <si>
    <t>5B15C3D23DA85B96F196586B33A15B159307398895230756AE5983E0</t>
  </si>
  <si>
    <t>5B15C3D23DA85B96F196586B33A15B1593063F885AEAA6C63FC0B30D</t>
  </si>
  <si>
    <t>5B15C3D23DA85B96F196586B33A15B1593063F885AE99FD65811935E</t>
  </si>
  <si>
    <t>파이프행거, 82 C</t>
  </si>
  <si>
    <t>5B1533F93758E42EB2B63029836A</t>
  </si>
  <si>
    <t>5B15C3D23DA85B96F196586B33A15B1533F93758E42EB2B63029836A</t>
  </si>
  <si>
    <t>5B15C3D23DA85B96F196586B33A15B15C3D23DF8DD900446FD8B0396</t>
  </si>
  <si>
    <t>5B15C3D23DA85B96F196586B33A15D4A636534E8A31E51168D6C53A71</t>
  </si>
  <si>
    <t>단 가 대 비 표</t>
  </si>
  <si>
    <t>규격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</si>
  <si>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</si>
  <si>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</si>
  <si>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</si>
  <si>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</si>
  <si>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</si>
  <si>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</si>
  <si>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</si>
  <si>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</si>
  <si>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</si>
  <si>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자재 1</t>
  </si>
  <si>
    <t>자재 2</t>
  </si>
  <si>
    <t>자재 3</t>
  </si>
  <si>
    <t>자재 4</t>
  </si>
  <si>
    <t>노임 1</t>
  </si>
  <si>
    <t>B</t>
  </si>
  <si>
    <t>노임 2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</si>
  <si>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</si>
  <si>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</si>
  <si>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</si>
  <si>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</si>
  <si>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</si>
  <si>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</si>
  <si>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</si>
  <si>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</si>
  <si>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</si>
  <si>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</si>
  <si>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</si>
  <si>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</si>
  <si>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</si>
  <si>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자재 18</t>
  </si>
  <si>
    <t>자재 19</t>
  </si>
  <si>
    <t>자재 20</t>
  </si>
  <si>
    <t>자재 21</t>
  </si>
  <si>
    <t>자재 22</t>
  </si>
  <si>
    <t>자재 23</t>
  </si>
  <si>
    <t>자재 24</t>
  </si>
  <si>
    <t>자재 25</t>
  </si>
  <si>
    <t>자재 26</t>
  </si>
  <si>
    <t>자재 27</t>
  </si>
  <si>
    <t>자재 28</t>
  </si>
  <si>
    <t>자재 29</t>
  </si>
  <si>
    <t>자재 30</t>
  </si>
  <si>
    <t>자재 31</t>
  </si>
  <si>
    <t>자재 32</t>
  </si>
  <si>
    <t>자재 33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</si>
  <si>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</si>
  <si>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</si>
  <si>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</si>
  <si>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</si>
  <si>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</si>
  <si>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</si>
  <si>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</si>
  <si>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</si>
  <si>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자재 42</t>
  </si>
  <si>
    <t>자재 43</t>
  </si>
  <si>
    <t>자재 44</t>
  </si>
  <si>
    <t>자재 45</t>
  </si>
  <si>
    <t>자재 46</t>
  </si>
  <si>
    <t>자재 47</t>
  </si>
  <si>
    <t>자재 48</t>
  </si>
  <si>
    <t>자재 49</t>
  </si>
  <si>
    <t>자재 50</t>
  </si>
  <si>
    <t>자재 51</t>
  </si>
  <si>
    <t>자재 52</t>
  </si>
  <si>
    <t>자재 53</t>
  </si>
  <si>
    <t>자재 54</t>
  </si>
  <si>
    <t>공종명</t>
  </si>
  <si>
    <t>적용율(%)</t>
  </si>
  <si>
    <t>소수점이하자릿수</t>
  </si>
  <si>
    <t xml:space="preserve">      내선전공</t>
  </si>
  <si>
    <t xml:space="preserve">      저압케이블전공</t>
  </si>
  <si>
    <t>공 량 산 출 근 거 서</t>
  </si>
  <si>
    <t>품 셈 목 록</t>
  </si>
  <si>
    <t>수  량</t>
  </si>
  <si>
    <t>노임할증-1</t>
  </si>
  <si>
    <t>노임할증-2</t>
  </si>
  <si>
    <t>노임할증-3</t>
  </si>
  <si>
    <t>내역수량</t>
  </si>
  <si>
    <t>직  종  명</t>
  </si>
  <si>
    <t>공  량</t>
  </si>
  <si>
    <t>계</t>
  </si>
  <si>
    <t>비    고</t>
  </si>
  <si>
    <t>01 전력간선공사</t>
  </si>
  <si>
    <t>전기품셈 5-1</t>
  </si>
  <si>
    <t>전기 3-38</t>
  </si>
  <si>
    <t>전기품셈 5-11</t>
  </si>
  <si>
    <t>02 전열공사</t>
  </si>
  <si>
    <t>전기품셈 5-23</t>
  </si>
  <si>
    <t>전기품셈 5-4</t>
  </si>
  <si>
    <t>전기품셈 5-3</t>
  </si>
  <si>
    <t>전기품셈 5-13</t>
  </si>
  <si>
    <t>전기품셈 5-10</t>
  </si>
  <si>
    <t>03 전등공사</t>
  </si>
  <si>
    <t>전기품셈 5-25-2</t>
  </si>
  <si>
    <t>전기품셈 5-25-3</t>
  </si>
  <si>
    <t>04 EHP전원설빙공사</t>
  </si>
  <si>
    <t>공 사 원 가 계 산 서</t>
  </si>
  <si>
    <t>공사명 : 국가인적자원개발_컨소시엄사업_훈련시설_증축공사(전기)</t>
  </si>
  <si>
    <t>금액 : 이억일천삼십삼만일천원(￦210,331,000)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</si>
  <si>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</si>
  <si>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</si>
  <si>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</si>
  <si>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</si>
  <si>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</si>
  <si>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</si>
  <si>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</si>
  <si>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</si>
  <si>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</si>
  <si>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</si>
  <si>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</si>
  <si>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</si>
  <si>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</si>
  <si>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</si>
  <si>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</si>
  <si>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</si>
  <si>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</si>
  <si>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</si>
  <si>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</si>
  <si>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</si>
  <si>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C4</t>
  </si>
  <si>
    <t>산  재  보  험  료</t>
  </si>
  <si>
    <t>C5</t>
  </si>
  <si>
    <t>고  용  보  험  료</t>
  </si>
  <si>
    <t>C6</t>
  </si>
  <si>
    <t>국민  건강  보험료</t>
  </si>
  <si>
    <t>C7</t>
  </si>
  <si>
    <t>국민  연금  보험료</t>
  </si>
  <si>
    <t>CB</t>
  </si>
  <si>
    <t>노인장기요양보험료</t>
  </si>
  <si>
    <t>CA</t>
  </si>
  <si>
    <t>산업안전보건관리비</t>
  </si>
  <si>
    <t>CG</t>
  </si>
  <si>
    <t>기   타    경   비</t>
  </si>
  <si>
    <t>CS</t>
  </si>
  <si>
    <t>S1</t>
  </si>
  <si>
    <t xml:space="preserve">        계</t>
  </si>
  <si>
    <t>D1</t>
  </si>
  <si>
    <t>일  반  관  리  비</t>
  </si>
  <si>
    <t>D2</t>
  </si>
  <si>
    <t>이              윤</t>
  </si>
  <si>
    <t>D9</t>
  </si>
  <si>
    <t>공   급    가   액</t>
  </si>
  <si>
    <t>DB</t>
  </si>
  <si>
    <t>부  가  가  치  세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</si>
  <si>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</si>
  <si>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</si>
  <si>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</si>
  <si>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</si>
  <si>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</si>
  <si>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</si>
  <si>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D</t>
  </si>
  <si>
    <t>확정내역</t>
  </si>
  <si>
    <t>원내역</t>
  </si>
  <si>
    <t>자재단가적용</t>
  </si>
  <si>
    <t>경비단가적용</t>
  </si>
  <si>
    <t>품목코드형식</t>
  </si>
  <si>
    <t>XXXX-XXX-XXXX</t>
  </si>
  <si>
    <t>내역금액소수점처리</t>
  </si>
  <si>
    <t>C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</si>
  <si>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</si>
  <si>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</si>
  <si>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</si>
  <si>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</si>
  <si>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</si>
  <si>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</si>
  <si>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</si>
  <si>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</si>
  <si>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</si>
  <si>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</si>
  <si>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</si>
  <si>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</si>
  <si>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</si>
  <si>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</si>
  <si>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</si>
  <si>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코드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</si>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</sst>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.0"/>
    <numFmt numFmtId="178" formatCode="#,##0.00;\-#,##0.00;#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quotePrefix="1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opLeftCell="B1" workbookViewId="0">
      <selection activeCell="E4" sqref="E4:F25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23" t="s">
        <v>404</v>
      </c>
      <c r="C1" s="23"/>
      <c r="D1" s="23"/>
      <c r="E1" s="23"/>
      <c r="F1" s="23"/>
      <c r="G1" s="23"/>
    </row>
    <row r="2" spans="1:7" ht="21.95" customHeight="1" x14ac:dyDescent="0.3">
      <c r="B2" s="24" t="s">
        <v>405</v>
      </c>
      <c r="C2" s="24"/>
      <c r="D2" s="24"/>
      <c r="E2" s="24"/>
      <c r="F2" s="25" t="s">
        <v>406</v>
      </c>
      <c r="G2" s="25"/>
    </row>
    <row r="3" spans="1:7" ht="21.95" customHeight="1" x14ac:dyDescent="0.3">
      <c r="B3" s="26" t="s">
        <v>407</v>
      </c>
      <c r="C3" s="26"/>
      <c r="D3" s="26"/>
      <c r="E3" s="19" t="s">
        <v>408</v>
      </c>
      <c r="F3" s="19" t="s">
        <v>409</v>
      </c>
      <c r="G3" s="19" t="s">
        <v>259</v>
      </c>
    </row>
    <row r="4" spans="1:7" ht="21.95" customHeight="1" x14ac:dyDescent="0.3">
      <c r="A4" s="2" t="s">
        <v>414</v>
      </c>
      <c r="B4" s="27" t="s">
        <v>410</v>
      </c>
      <c r="C4" s="27" t="s">
        <v>411</v>
      </c>
      <c r="D4" s="20" t="s">
        <v>415</v>
      </c>
      <c r="E4" s="21"/>
      <c r="F4" s="11"/>
      <c r="G4" s="11" t="s">
        <v>52</v>
      </c>
    </row>
    <row r="5" spans="1:7" ht="21.95" customHeight="1" x14ac:dyDescent="0.3">
      <c r="A5" s="2" t="s">
        <v>416</v>
      </c>
      <c r="B5" s="27"/>
      <c r="C5" s="27"/>
      <c r="D5" s="20" t="s">
        <v>417</v>
      </c>
      <c r="E5" s="21"/>
      <c r="F5" s="11"/>
      <c r="G5" s="11" t="s">
        <v>52</v>
      </c>
    </row>
    <row r="6" spans="1:7" ht="21.95" customHeight="1" x14ac:dyDescent="0.3">
      <c r="A6" s="2" t="s">
        <v>418</v>
      </c>
      <c r="B6" s="27"/>
      <c r="C6" s="27"/>
      <c r="D6" s="20" t="s">
        <v>419</v>
      </c>
      <c r="E6" s="21"/>
      <c r="F6" s="11"/>
      <c r="G6" s="11" t="s">
        <v>52</v>
      </c>
    </row>
    <row r="7" spans="1:7" ht="21.95" customHeight="1" x14ac:dyDescent="0.3">
      <c r="A7" s="2" t="s">
        <v>420</v>
      </c>
      <c r="B7" s="27"/>
      <c r="C7" s="27"/>
      <c r="D7" s="20" t="s">
        <v>421</v>
      </c>
      <c r="E7" s="21"/>
      <c r="F7" s="11"/>
      <c r="G7" s="11" t="s">
        <v>52</v>
      </c>
    </row>
    <row r="8" spans="1:7" ht="21.95" customHeight="1" x14ac:dyDescent="0.3">
      <c r="A8" s="2" t="s">
        <v>422</v>
      </c>
      <c r="B8" s="27"/>
      <c r="C8" s="27" t="s">
        <v>412</v>
      </c>
      <c r="D8" s="20" t="s">
        <v>423</v>
      </c>
      <c r="E8" s="21"/>
      <c r="F8" s="11"/>
      <c r="G8" s="11" t="s">
        <v>52</v>
      </c>
    </row>
    <row r="9" spans="1:7" ht="21.95" customHeight="1" x14ac:dyDescent="0.3">
      <c r="A9" s="2" t="s">
        <v>424</v>
      </c>
      <c r="B9" s="27"/>
      <c r="C9" s="27"/>
      <c r="D9" s="20" t="s">
        <v>425</v>
      </c>
      <c r="E9" s="21"/>
      <c r="F9" s="22"/>
      <c r="G9" s="11" t="s">
        <v>52</v>
      </c>
    </row>
    <row r="10" spans="1:7" ht="21.95" customHeight="1" x14ac:dyDescent="0.3">
      <c r="A10" s="2" t="s">
        <v>426</v>
      </c>
      <c r="B10" s="27"/>
      <c r="C10" s="27"/>
      <c r="D10" s="20" t="s">
        <v>421</v>
      </c>
      <c r="E10" s="21"/>
      <c r="F10" s="11"/>
      <c r="G10" s="11" t="s">
        <v>52</v>
      </c>
    </row>
    <row r="11" spans="1:7" ht="21.95" customHeight="1" x14ac:dyDescent="0.3">
      <c r="A11" s="2" t="s">
        <v>427</v>
      </c>
      <c r="B11" s="27"/>
      <c r="C11" s="27" t="s">
        <v>413</v>
      </c>
      <c r="D11" s="20" t="s">
        <v>428</v>
      </c>
      <c r="E11" s="21"/>
      <c r="F11" s="22"/>
      <c r="G11" s="11" t="s">
        <v>52</v>
      </c>
    </row>
    <row r="12" spans="1:7" ht="21.95" customHeight="1" x14ac:dyDescent="0.3">
      <c r="A12" s="2" t="s">
        <v>429</v>
      </c>
      <c r="B12" s="27"/>
      <c r="C12" s="27"/>
      <c r="D12" s="20" t="s">
        <v>430</v>
      </c>
      <c r="E12" s="21"/>
      <c r="F12" s="11"/>
      <c r="G12" s="11" t="s">
        <v>52</v>
      </c>
    </row>
    <row r="13" spans="1:7" ht="21.95" customHeight="1" x14ac:dyDescent="0.3">
      <c r="A13" s="2" t="s">
        <v>431</v>
      </c>
      <c r="B13" s="27"/>
      <c r="C13" s="27"/>
      <c r="D13" s="20" t="s">
        <v>432</v>
      </c>
      <c r="E13" s="21"/>
      <c r="F13" s="11"/>
      <c r="G13" s="11" t="s">
        <v>52</v>
      </c>
    </row>
    <row r="14" spans="1:7" ht="21.95" customHeight="1" x14ac:dyDescent="0.3">
      <c r="A14" s="2" t="s">
        <v>433</v>
      </c>
      <c r="B14" s="27"/>
      <c r="C14" s="27"/>
      <c r="D14" s="20" t="s">
        <v>434</v>
      </c>
      <c r="E14" s="21"/>
      <c r="F14" s="11"/>
      <c r="G14" s="11" t="s">
        <v>52</v>
      </c>
    </row>
    <row r="15" spans="1:7" ht="21.95" customHeight="1" x14ac:dyDescent="0.3">
      <c r="A15" s="2" t="s">
        <v>435</v>
      </c>
      <c r="B15" s="27"/>
      <c r="C15" s="27"/>
      <c r="D15" s="20" t="s">
        <v>436</v>
      </c>
      <c r="E15" s="21"/>
      <c r="F15" s="22"/>
      <c r="G15" s="11" t="s">
        <v>52</v>
      </c>
    </row>
    <row r="16" spans="1:7" ht="21.95" customHeight="1" x14ac:dyDescent="0.3">
      <c r="A16" s="2" t="s">
        <v>437</v>
      </c>
      <c r="B16" s="27"/>
      <c r="C16" s="27"/>
      <c r="D16" s="20" t="s">
        <v>438</v>
      </c>
      <c r="E16" s="21"/>
      <c r="F16" s="11"/>
      <c r="G16" s="11" t="s">
        <v>52</v>
      </c>
    </row>
    <row r="17" spans="1:7" ht="21.95" customHeight="1" x14ac:dyDescent="0.3">
      <c r="A17" s="2" t="s">
        <v>439</v>
      </c>
      <c r="B17" s="27"/>
      <c r="C17" s="27"/>
      <c r="D17" s="20" t="s">
        <v>440</v>
      </c>
      <c r="E17" s="21"/>
      <c r="F17" s="22"/>
      <c r="G17" s="11" t="s">
        <v>52</v>
      </c>
    </row>
    <row r="18" spans="1:7" ht="21.95" customHeight="1" x14ac:dyDescent="0.3">
      <c r="A18" s="2" t="s">
        <v>441</v>
      </c>
      <c r="B18" s="27"/>
      <c r="C18" s="27"/>
      <c r="D18" s="20" t="s">
        <v>421</v>
      </c>
      <c r="E18" s="21"/>
      <c r="F18" s="11"/>
      <c r="G18" s="11" t="s">
        <v>52</v>
      </c>
    </row>
    <row r="19" spans="1:7" ht="21.95" customHeight="1" x14ac:dyDescent="0.3">
      <c r="A19" s="2" t="s">
        <v>442</v>
      </c>
      <c r="B19" s="28" t="s">
        <v>443</v>
      </c>
      <c r="C19" s="28"/>
      <c r="D19" s="29"/>
      <c r="E19" s="21"/>
      <c r="F19" s="11"/>
      <c r="G19" s="11" t="s">
        <v>52</v>
      </c>
    </row>
    <row r="20" spans="1:7" ht="21.95" customHeight="1" x14ac:dyDescent="0.3">
      <c r="A20" s="2" t="s">
        <v>444</v>
      </c>
      <c r="B20" s="28" t="s">
        <v>445</v>
      </c>
      <c r="C20" s="28"/>
      <c r="D20" s="29"/>
      <c r="E20" s="21"/>
      <c r="F20" s="11"/>
      <c r="G20" s="11" t="s">
        <v>52</v>
      </c>
    </row>
    <row r="21" spans="1:7" ht="21.95" customHeight="1" x14ac:dyDescent="0.3">
      <c r="A21" s="2" t="s">
        <v>446</v>
      </c>
      <c r="B21" s="28" t="s">
        <v>447</v>
      </c>
      <c r="C21" s="28"/>
      <c r="D21" s="29"/>
      <c r="E21" s="21"/>
      <c r="F21" s="11"/>
      <c r="G21" s="11" t="s">
        <v>52</v>
      </c>
    </row>
    <row r="22" spans="1:7" ht="21.95" customHeight="1" x14ac:dyDescent="0.3">
      <c r="A22" s="2" t="s">
        <v>448</v>
      </c>
      <c r="B22" s="28" t="s">
        <v>449</v>
      </c>
      <c r="C22" s="28"/>
      <c r="D22" s="29"/>
      <c r="E22" s="21"/>
      <c r="F22" s="11"/>
      <c r="G22" s="11" t="s">
        <v>52</v>
      </c>
    </row>
    <row r="23" spans="1:7" ht="21.95" customHeight="1" x14ac:dyDescent="0.3">
      <c r="A23" s="2" t="s">
        <v>450</v>
      </c>
      <c r="B23" s="28" t="s">
        <v>451</v>
      </c>
      <c r="C23" s="28"/>
      <c r="D23" s="29"/>
      <c r="E23" s="21"/>
      <c r="F23" s="11"/>
      <c r="G23" s="11" t="s">
        <v>52</v>
      </c>
    </row>
    <row r="24" spans="1:7" ht="21.95" customHeight="1" x14ac:dyDescent="0.3">
      <c r="A24" s="2" t="s">
        <v>452</v>
      </c>
      <c r="B24" s="28" t="s">
        <v>453</v>
      </c>
      <c r="C24" s="28"/>
      <c r="D24" s="29"/>
      <c r="E24" s="21"/>
      <c r="F24" s="11"/>
      <c r="G24" s="11" t="s">
        <v>52</v>
      </c>
    </row>
    <row r="25" spans="1:7" ht="21.95" customHeight="1" x14ac:dyDescent="0.3">
      <c r="A25" s="2" t="s">
        <v>454</v>
      </c>
      <c r="B25" s="28" t="s">
        <v>455</v>
      </c>
      <c r="C25" s="28"/>
      <c r="D25" s="29"/>
      <c r="E25" s="21"/>
      <c r="F25" s="11"/>
      <c r="G25" s="11" t="s">
        <v>52</v>
      </c>
    </row>
  </sheetData>
  <mergeCells count="15">
    <mergeCell ref="B25:D25"/>
    <mergeCell ref="B19:D19"/>
    <mergeCell ref="B20:D20"/>
    <mergeCell ref="B21:D21"/>
    <mergeCell ref="B22:D22"/>
    <mergeCell ref="B23:D23"/>
    <mergeCell ref="B24:D24"/>
    <mergeCell ref="B1:G1"/>
    <mergeCell ref="B2:E2"/>
    <mergeCell ref="F2:G2"/>
    <mergeCell ref="B3:D3"/>
    <mergeCell ref="B4:B18"/>
    <mergeCell ref="C4:C7"/>
    <mergeCell ref="C8:C10"/>
    <mergeCell ref="C11:C18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"/>
  <sheetViews>
    <sheetView workbookViewId="0">
      <selection activeCell="E5" sqref="E5:U12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0" ht="30" customHeigh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20" ht="30" customHeight="1" x14ac:dyDescent="0.3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/>
      <c r="G3" s="32" t="s">
        <v>9</v>
      </c>
      <c r="H3" s="32"/>
      <c r="I3" s="32" t="s">
        <v>10</v>
      </c>
      <c r="J3" s="32"/>
      <c r="K3" s="32" t="s">
        <v>11</v>
      </c>
      <c r="L3" s="32"/>
      <c r="M3" s="32" t="s">
        <v>12</v>
      </c>
      <c r="N3" s="34" t="s">
        <v>13</v>
      </c>
      <c r="O3" s="34" t="s">
        <v>14</v>
      </c>
      <c r="P3" s="34" t="s">
        <v>15</v>
      </c>
      <c r="Q3" s="34" t="s">
        <v>16</v>
      </c>
      <c r="R3" s="34" t="s">
        <v>17</v>
      </c>
      <c r="S3" s="34" t="s">
        <v>18</v>
      </c>
      <c r="T3" s="34" t="s">
        <v>19</v>
      </c>
    </row>
    <row r="4" spans="1:20" ht="30" customHeight="1" x14ac:dyDescent="0.3">
      <c r="A4" s="33"/>
      <c r="B4" s="33"/>
      <c r="C4" s="33"/>
      <c r="D4" s="33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33"/>
      <c r="N4" s="34"/>
      <c r="O4" s="34"/>
      <c r="P4" s="34"/>
      <c r="Q4" s="34"/>
      <c r="R4" s="34"/>
      <c r="S4" s="34"/>
      <c r="T4" s="34"/>
    </row>
    <row r="5" spans="1:20" ht="30" customHeight="1" x14ac:dyDescent="0.3">
      <c r="A5" s="8" t="s">
        <v>51</v>
      </c>
      <c r="B5" s="8" t="s">
        <v>52</v>
      </c>
      <c r="C5" s="8" t="s">
        <v>52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/>
      <c r="N5" s="5"/>
      <c r="O5" s="5"/>
      <c r="P5" s="5"/>
      <c r="Q5" s="5"/>
      <c r="R5" s="1"/>
      <c r="S5" s="5"/>
      <c r="T5" s="6"/>
    </row>
    <row r="6" spans="1:20" ht="30" customHeight="1" x14ac:dyDescent="0.3">
      <c r="A6" s="8" t="s">
        <v>53</v>
      </c>
      <c r="B6" s="8" t="s">
        <v>52</v>
      </c>
      <c r="C6" s="8" t="s">
        <v>52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/>
      <c r="N6" s="5"/>
      <c r="O6" s="5"/>
      <c r="P6" s="5"/>
      <c r="Q6" s="5"/>
      <c r="R6" s="1"/>
      <c r="S6" s="5"/>
      <c r="T6" s="6"/>
    </row>
    <row r="7" spans="1:20" ht="30" customHeight="1" x14ac:dyDescent="0.3">
      <c r="A7" s="8" t="s">
        <v>120</v>
      </c>
      <c r="B7" s="8" t="s">
        <v>52</v>
      </c>
      <c r="C7" s="8" t="s">
        <v>52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/>
      <c r="N7" s="5"/>
      <c r="O7" s="5"/>
      <c r="P7" s="5"/>
      <c r="Q7" s="5"/>
      <c r="R7" s="1"/>
      <c r="S7" s="5"/>
      <c r="T7" s="6"/>
    </row>
    <row r="8" spans="1:20" ht="30" customHeight="1" x14ac:dyDescent="0.3">
      <c r="A8" s="8" t="s">
        <v>165</v>
      </c>
      <c r="B8" s="8" t="s">
        <v>52</v>
      </c>
      <c r="C8" s="8" t="s">
        <v>52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/>
      <c r="N8" s="5"/>
      <c r="O8" s="5"/>
      <c r="P8" s="5"/>
      <c r="Q8" s="5"/>
      <c r="R8" s="1"/>
      <c r="S8" s="5"/>
      <c r="T8" s="6"/>
    </row>
    <row r="9" spans="1:20" ht="30" customHeight="1" x14ac:dyDescent="0.3">
      <c r="A9" s="8" t="s">
        <v>237</v>
      </c>
      <c r="B9" s="8" t="s">
        <v>52</v>
      </c>
      <c r="C9" s="8" t="s">
        <v>52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/>
      <c r="N9" s="5"/>
      <c r="O9" s="5"/>
      <c r="P9" s="5"/>
      <c r="Q9" s="5"/>
      <c r="R9" s="1"/>
      <c r="S9" s="5"/>
      <c r="T9" s="6"/>
    </row>
    <row r="10" spans="1:20" ht="30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T10" s="4"/>
    </row>
    <row r="11" spans="1:20" ht="30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T11" s="4"/>
    </row>
    <row r="12" spans="1:20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T12" s="4"/>
    </row>
    <row r="13" spans="1:20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T13" s="4"/>
    </row>
    <row r="14" spans="1:20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T14" s="4"/>
    </row>
    <row r="15" spans="1:20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T15" s="4"/>
    </row>
    <row r="16" spans="1:20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4"/>
    </row>
    <row r="17" spans="1:20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4"/>
    </row>
    <row r="18" spans="1:20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4"/>
    </row>
    <row r="19" spans="1:20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4"/>
    </row>
    <row r="20" spans="1:20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4"/>
    </row>
    <row r="21" spans="1:20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4"/>
    </row>
    <row r="22" spans="1:20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4"/>
    </row>
    <row r="23" spans="1:20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4"/>
    </row>
    <row r="24" spans="1:20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4"/>
    </row>
    <row r="25" spans="1:20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4"/>
    </row>
    <row r="26" spans="1:20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4"/>
    </row>
    <row r="27" spans="1:20" ht="30" customHeight="1" x14ac:dyDescent="0.3">
      <c r="A27" s="9" t="s">
        <v>118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4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123"/>
  <sheetViews>
    <sheetView topLeftCell="A118" workbookViewId="0">
      <selection activeCell="E4" sqref="E4:AX128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48" ht="30" customHeight="1" x14ac:dyDescent="0.3">
      <c r="A2" s="32" t="s">
        <v>2</v>
      </c>
      <c r="B2" s="32" t="s">
        <v>3</v>
      </c>
      <c r="C2" s="32" t="s">
        <v>4</v>
      </c>
      <c r="D2" s="32" t="s">
        <v>5</v>
      </c>
      <c r="E2" s="32" t="s">
        <v>6</v>
      </c>
      <c r="F2" s="32"/>
      <c r="G2" s="32" t="s">
        <v>9</v>
      </c>
      <c r="H2" s="32"/>
      <c r="I2" s="32" t="s">
        <v>10</v>
      </c>
      <c r="J2" s="32"/>
      <c r="K2" s="32" t="s">
        <v>11</v>
      </c>
      <c r="L2" s="32"/>
      <c r="M2" s="32" t="s">
        <v>12</v>
      </c>
      <c r="N2" s="34" t="s">
        <v>20</v>
      </c>
      <c r="O2" s="34" t="s">
        <v>14</v>
      </c>
      <c r="P2" s="34" t="s">
        <v>21</v>
      </c>
      <c r="Q2" s="34" t="s">
        <v>13</v>
      </c>
      <c r="R2" s="34" t="s">
        <v>22</v>
      </c>
      <c r="S2" s="34" t="s">
        <v>23</v>
      </c>
      <c r="T2" s="34" t="s">
        <v>24</v>
      </c>
      <c r="U2" s="34" t="s">
        <v>25</v>
      </c>
      <c r="V2" s="34" t="s">
        <v>26</v>
      </c>
      <c r="W2" s="34" t="s">
        <v>27</v>
      </c>
      <c r="X2" s="34" t="s">
        <v>28</v>
      </c>
      <c r="Y2" s="34" t="s">
        <v>29</v>
      </c>
      <c r="Z2" s="34" t="s">
        <v>30</v>
      </c>
      <c r="AA2" s="34" t="s">
        <v>31</v>
      </c>
      <c r="AB2" s="34" t="s">
        <v>32</v>
      </c>
      <c r="AC2" s="34" t="s">
        <v>33</v>
      </c>
      <c r="AD2" s="34" t="s">
        <v>34</v>
      </c>
      <c r="AE2" s="34" t="s">
        <v>35</v>
      </c>
      <c r="AF2" s="34" t="s">
        <v>36</v>
      </c>
      <c r="AG2" s="34" t="s">
        <v>37</v>
      </c>
      <c r="AH2" s="34" t="s">
        <v>38</v>
      </c>
      <c r="AI2" s="34" t="s">
        <v>39</v>
      </c>
      <c r="AJ2" s="34" t="s">
        <v>40</v>
      </c>
      <c r="AK2" s="34" t="s">
        <v>41</v>
      </c>
      <c r="AL2" s="34" t="s">
        <v>42</v>
      </c>
      <c r="AM2" s="34" t="s">
        <v>43</v>
      </c>
      <c r="AN2" s="34" t="s">
        <v>44</v>
      </c>
      <c r="AO2" s="34" t="s">
        <v>45</v>
      </c>
      <c r="AP2" s="34" t="s">
        <v>46</v>
      </c>
      <c r="AQ2" s="34" t="s">
        <v>47</v>
      </c>
      <c r="AR2" s="34" t="s">
        <v>48</v>
      </c>
      <c r="AS2" s="34" t="s">
        <v>16</v>
      </c>
      <c r="AT2" s="34" t="s">
        <v>17</v>
      </c>
      <c r="AU2" s="34" t="s">
        <v>49</v>
      </c>
      <c r="AV2" s="34" t="s">
        <v>50</v>
      </c>
    </row>
    <row r="3" spans="1:48" ht="30" customHeight="1" x14ac:dyDescent="0.3">
      <c r="A3" s="32"/>
      <c r="B3" s="32"/>
      <c r="C3" s="32"/>
      <c r="D3" s="32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32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48" ht="30" customHeight="1" x14ac:dyDescent="0.3">
      <c r="A4" s="8" t="s">
        <v>53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 x14ac:dyDescent="0.3">
      <c r="A5" s="8" t="s">
        <v>55</v>
      </c>
      <c r="B5" s="8" t="s">
        <v>52</v>
      </c>
      <c r="C5" s="8" t="s">
        <v>56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/>
      <c r="AS5" s="5"/>
      <c r="AT5" s="1"/>
      <c r="AU5" s="5"/>
      <c r="AV5" s="1"/>
    </row>
    <row r="6" spans="1:48" ht="30" customHeight="1" x14ac:dyDescent="0.3">
      <c r="A6" s="8" t="s">
        <v>61</v>
      </c>
      <c r="B6" s="8" t="s">
        <v>52</v>
      </c>
      <c r="C6" s="8" t="s">
        <v>56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/>
      <c r="N6" s="5"/>
      <c r="O6" s="5"/>
      <c r="P6" s="5"/>
      <c r="Q6" s="5"/>
      <c r="R6" s="5"/>
      <c r="S6" s="5"/>
      <c r="T6" s="5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5"/>
      <c r="AT6" s="1"/>
      <c r="AU6" s="5"/>
      <c r="AV6" s="1"/>
    </row>
    <row r="7" spans="1:48" ht="30" customHeight="1" x14ac:dyDescent="0.3">
      <c r="A7" s="8" t="s">
        <v>63</v>
      </c>
      <c r="B7" s="8" t="s">
        <v>52</v>
      </c>
      <c r="C7" s="8" t="s">
        <v>56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/>
      <c r="N7" s="5"/>
      <c r="O7" s="5"/>
      <c r="P7" s="5"/>
      <c r="Q7" s="5"/>
      <c r="R7" s="5"/>
      <c r="S7" s="5"/>
      <c r="T7" s="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/>
      <c r="AS7" s="5"/>
      <c r="AT7" s="1"/>
      <c r="AU7" s="5"/>
      <c r="AV7" s="1"/>
    </row>
    <row r="8" spans="1:48" ht="30" customHeight="1" x14ac:dyDescent="0.3">
      <c r="A8" s="8" t="s">
        <v>65</v>
      </c>
      <c r="B8" s="8" t="s">
        <v>52</v>
      </c>
      <c r="C8" s="8" t="s">
        <v>56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/>
      <c r="N8" s="5"/>
      <c r="O8" s="5"/>
      <c r="P8" s="5"/>
      <c r="Q8" s="5"/>
      <c r="R8" s="5"/>
      <c r="S8" s="5"/>
      <c r="T8" s="5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"/>
      <c r="AS8" s="5"/>
      <c r="AT8" s="1"/>
      <c r="AU8" s="5"/>
      <c r="AV8" s="1"/>
    </row>
    <row r="9" spans="1:48" ht="30" customHeight="1" x14ac:dyDescent="0.3">
      <c r="A9" s="8" t="s">
        <v>67</v>
      </c>
      <c r="B9" s="8" t="s">
        <v>52</v>
      </c>
      <c r="C9" s="8" t="s">
        <v>56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/>
      <c r="N9" s="5"/>
      <c r="O9" s="5"/>
      <c r="P9" s="5"/>
      <c r="Q9" s="5"/>
      <c r="R9" s="5"/>
      <c r="S9" s="5"/>
      <c r="T9" s="5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"/>
      <c r="AS9" s="5"/>
      <c r="AT9" s="1"/>
      <c r="AU9" s="5"/>
      <c r="AV9" s="1"/>
    </row>
    <row r="10" spans="1:48" ht="30" customHeight="1" x14ac:dyDescent="0.3">
      <c r="A10" s="8" t="s">
        <v>69</v>
      </c>
      <c r="B10" s="8" t="s">
        <v>70</v>
      </c>
      <c r="C10" s="8" t="s">
        <v>71</v>
      </c>
      <c r="D10" s="9">
        <v>27</v>
      </c>
      <c r="E10" s="10"/>
      <c r="F10" s="10"/>
      <c r="G10" s="10"/>
      <c r="H10" s="10"/>
      <c r="I10" s="10"/>
      <c r="J10" s="10"/>
      <c r="K10" s="10"/>
      <c r="L10" s="10"/>
      <c r="M10" s="8"/>
      <c r="N10" s="5"/>
      <c r="O10" s="5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"/>
      <c r="AS10" s="5"/>
      <c r="AT10" s="1"/>
      <c r="AU10" s="5"/>
      <c r="AV10" s="1"/>
    </row>
    <row r="11" spans="1:48" ht="30" customHeight="1" x14ac:dyDescent="0.3">
      <c r="A11" s="8" t="s">
        <v>69</v>
      </c>
      <c r="B11" s="8" t="s">
        <v>74</v>
      </c>
      <c r="C11" s="8" t="s">
        <v>71</v>
      </c>
      <c r="D11" s="9">
        <v>20</v>
      </c>
      <c r="E11" s="10"/>
      <c r="F11" s="10"/>
      <c r="G11" s="10"/>
      <c r="H11" s="10"/>
      <c r="I11" s="10"/>
      <c r="J11" s="10"/>
      <c r="K11" s="10"/>
      <c r="L11" s="10"/>
      <c r="M11" s="8"/>
      <c r="N11" s="5"/>
      <c r="O11" s="5"/>
      <c r="P11" s="5"/>
      <c r="Q11" s="5"/>
      <c r="R11" s="5"/>
      <c r="S11" s="5"/>
      <c r="T11" s="5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5"/>
      <c r="AS11" s="5"/>
      <c r="AT11" s="1"/>
      <c r="AU11" s="5"/>
      <c r="AV11" s="1"/>
    </row>
    <row r="12" spans="1:48" ht="30" customHeight="1" x14ac:dyDescent="0.3">
      <c r="A12" s="8" t="s">
        <v>77</v>
      </c>
      <c r="B12" s="8" t="s">
        <v>78</v>
      </c>
      <c r="C12" s="8" t="s">
        <v>79</v>
      </c>
      <c r="D12" s="9">
        <v>4</v>
      </c>
      <c r="E12" s="10"/>
      <c r="F12" s="10"/>
      <c r="G12" s="10"/>
      <c r="H12" s="10"/>
      <c r="I12" s="10"/>
      <c r="J12" s="10"/>
      <c r="K12" s="10"/>
      <c r="L12" s="10"/>
      <c r="M12" s="8"/>
      <c r="N12" s="5"/>
      <c r="O12" s="5"/>
      <c r="P12" s="5"/>
      <c r="Q12" s="5"/>
      <c r="R12" s="5"/>
      <c r="S12" s="5"/>
      <c r="T12" s="5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5"/>
      <c r="AS12" s="5"/>
      <c r="AT12" s="1"/>
      <c r="AU12" s="5"/>
      <c r="AV12" s="1"/>
    </row>
    <row r="13" spans="1:48" ht="30" customHeight="1" x14ac:dyDescent="0.3">
      <c r="A13" s="8" t="s">
        <v>77</v>
      </c>
      <c r="B13" s="8" t="s">
        <v>81</v>
      </c>
      <c r="C13" s="8" t="s">
        <v>79</v>
      </c>
      <c r="D13" s="9">
        <v>44</v>
      </c>
      <c r="E13" s="10"/>
      <c r="F13" s="10"/>
      <c r="G13" s="10"/>
      <c r="H13" s="10"/>
      <c r="I13" s="10"/>
      <c r="J13" s="10"/>
      <c r="K13" s="10"/>
      <c r="L13" s="10"/>
      <c r="M13" s="8"/>
      <c r="N13" s="5"/>
      <c r="O13" s="5"/>
      <c r="P13" s="5"/>
      <c r="Q13" s="5"/>
      <c r="R13" s="5"/>
      <c r="S13" s="5"/>
      <c r="T13" s="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5"/>
      <c r="AS13" s="5"/>
      <c r="AT13" s="1"/>
      <c r="AU13" s="5"/>
      <c r="AV13" s="1"/>
    </row>
    <row r="14" spans="1:48" ht="30" customHeight="1" x14ac:dyDescent="0.3">
      <c r="A14" s="8" t="s">
        <v>77</v>
      </c>
      <c r="B14" s="8" t="s">
        <v>83</v>
      </c>
      <c r="C14" s="8" t="s">
        <v>79</v>
      </c>
      <c r="D14" s="9">
        <v>141</v>
      </c>
      <c r="E14" s="10"/>
      <c r="F14" s="10"/>
      <c r="G14" s="10"/>
      <c r="H14" s="10"/>
      <c r="I14" s="10"/>
      <c r="J14" s="10"/>
      <c r="K14" s="10"/>
      <c r="L14" s="10"/>
      <c r="M14" s="8"/>
      <c r="N14" s="5"/>
      <c r="O14" s="5"/>
      <c r="P14" s="5"/>
      <c r="Q14" s="5"/>
      <c r="R14" s="5"/>
      <c r="S14" s="5"/>
      <c r="T14" s="5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5"/>
      <c r="AS14" s="5"/>
      <c r="AT14" s="1"/>
      <c r="AU14" s="5"/>
      <c r="AV14" s="1"/>
    </row>
    <row r="15" spans="1:48" ht="30" customHeight="1" x14ac:dyDescent="0.3">
      <c r="A15" s="8" t="s">
        <v>77</v>
      </c>
      <c r="B15" s="8" t="s">
        <v>85</v>
      </c>
      <c r="C15" s="8" t="s">
        <v>79</v>
      </c>
      <c r="D15" s="9">
        <v>33</v>
      </c>
      <c r="E15" s="10"/>
      <c r="F15" s="10"/>
      <c r="G15" s="10"/>
      <c r="H15" s="10"/>
      <c r="I15" s="10"/>
      <c r="J15" s="10"/>
      <c r="K15" s="10"/>
      <c r="L15" s="10"/>
      <c r="M15" s="8"/>
      <c r="N15" s="5"/>
      <c r="O15" s="5"/>
      <c r="P15" s="5"/>
      <c r="Q15" s="5"/>
      <c r="R15" s="5"/>
      <c r="S15" s="5"/>
      <c r="T15" s="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5"/>
      <c r="AS15" s="5"/>
      <c r="AT15" s="1"/>
      <c r="AU15" s="5"/>
      <c r="AV15" s="1"/>
    </row>
    <row r="16" spans="1:48" ht="30" customHeight="1" x14ac:dyDescent="0.3">
      <c r="A16" s="8" t="s">
        <v>87</v>
      </c>
      <c r="B16" s="8" t="s">
        <v>88</v>
      </c>
      <c r="C16" s="8" t="s">
        <v>89</v>
      </c>
      <c r="D16" s="9">
        <v>1</v>
      </c>
      <c r="E16" s="10"/>
      <c r="F16" s="10"/>
      <c r="G16" s="10"/>
      <c r="H16" s="10"/>
      <c r="I16" s="10"/>
      <c r="J16" s="10"/>
      <c r="K16" s="10"/>
      <c r="L16" s="10"/>
      <c r="M16" s="8"/>
      <c r="N16" s="5"/>
      <c r="O16" s="5"/>
      <c r="P16" s="5"/>
      <c r="Q16" s="5"/>
      <c r="R16" s="5"/>
      <c r="S16" s="5"/>
      <c r="T16" s="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5"/>
      <c r="AS16" s="5"/>
      <c r="AT16" s="1"/>
      <c r="AU16" s="5"/>
      <c r="AV16" s="1"/>
    </row>
    <row r="17" spans="1:48" ht="30" customHeight="1" x14ac:dyDescent="0.3">
      <c r="A17" s="8" t="s">
        <v>91</v>
      </c>
      <c r="B17" s="8" t="s">
        <v>92</v>
      </c>
      <c r="C17" s="8" t="s">
        <v>93</v>
      </c>
      <c r="D17" s="9">
        <v>190</v>
      </c>
      <c r="E17" s="10"/>
      <c r="F17" s="10"/>
      <c r="G17" s="10"/>
      <c r="H17" s="10"/>
      <c r="I17" s="10"/>
      <c r="J17" s="10"/>
      <c r="K17" s="10"/>
      <c r="L17" s="10"/>
      <c r="M17" s="8"/>
      <c r="N17" s="5"/>
      <c r="O17" s="5"/>
      <c r="P17" s="5"/>
      <c r="Q17" s="5"/>
      <c r="R17" s="5"/>
      <c r="S17" s="5"/>
      <c r="T17" s="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5"/>
      <c r="AS17" s="5"/>
      <c r="AT17" s="1"/>
      <c r="AU17" s="5"/>
      <c r="AV17" s="1"/>
    </row>
    <row r="18" spans="1:48" ht="30" customHeight="1" x14ac:dyDescent="0.3">
      <c r="A18" s="8" t="s">
        <v>91</v>
      </c>
      <c r="B18" s="8" t="s">
        <v>95</v>
      </c>
      <c r="C18" s="8" t="s">
        <v>93</v>
      </c>
      <c r="D18" s="9">
        <v>33</v>
      </c>
      <c r="E18" s="10"/>
      <c r="F18" s="10"/>
      <c r="G18" s="10"/>
      <c r="H18" s="10"/>
      <c r="I18" s="10"/>
      <c r="J18" s="10"/>
      <c r="K18" s="10"/>
      <c r="L18" s="10"/>
      <c r="M18" s="8"/>
      <c r="N18" s="5"/>
      <c r="O18" s="5"/>
      <c r="P18" s="5"/>
      <c r="Q18" s="5"/>
      <c r="R18" s="5"/>
      <c r="S18" s="5"/>
      <c r="T18" s="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5"/>
      <c r="AS18" s="5"/>
      <c r="AT18" s="1"/>
      <c r="AU18" s="5"/>
      <c r="AV18" s="1"/>
    </row>
    <row r="19" spans="1:48" ht="30" customHeight="1" x14ac:dyDescent="0.3">
      <c r="A19" s="8" t="s">
        <v>97</v>
      </c>
      <c r="B19" s="8" t="s">
        <v>98</v>
      </c>
      <c r="C19" s="8" t="s">
        <v>93</v>
      </c>
      <c r="D19" s="9">
        <v>4</v>
      </c>
      <c r="E19" s="10"/>
      <c r="F19" s="10"/>
      <c r="G19" s="10"/>
      <c r="H19" s="10"/>
      <c r="I19" s="10"/>
      <c r="J19" s="10"/>
      <c r="K19" s="10"/>
      <c r="L19" s="10"/>
      <c r="M19" s="8"/>
      <c r="N19" s="5"/>
      <c r="O19" s="5"/>
      <c r="P19" s="5"/>
      <c r="Q19" s="5"/>
      <c r="R19" s="5"/>
      <c r="S19" s="5"/>
      <c r="T19" s="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5"/>
      <c r="AS19" s="5"/>
      <c r="AT19" s="1"/>
      <c r="AU19" s="5"/>
      <c r="AV19" s="1"/>
    </row>
    <row r="20" spans="1:48" ht="30" customHeight="1" x14ac:dyDescent="0.3">
      <c r="A20" s="8" t="s">
        <v>97</v>
      </c>
      <c r="B20" s="8" t="s">
        <v>100</v>
      </c>
      <c r="C20" s="8" t="s">
        <v>93</v>
      </c>
      <c r="D20" s="9">
        <v>42</v>
      </c>
      <c r="E20" s="10"/>
      <c r="F20" s="10"/>
      <c r="G20" s="10"/>
      <c r="H20" s="10"/>
      <c r="I20" s="10"/>
      <c r="J20" s="10"/>
      <c r="K20" s="10"/>
      <c r="L20" s="10"/>
      <c r="M20" s="8"/>
      <c r="N20" s="5"/>
      <c r="O20" s="5"/>
      <c r="P20" s="5"/>
      <c r="Q20" s="5"/>
      <c r="R20" s="5"/>
      <c r="S20" s="5"/>
      <c r="T20" s="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5"/>
      <c r="AS20" s="5"/>
      <c r="AT20" s="1"/>
      <c r="AU20" s="5"/>
      <c r="AV20" s="1"/>
    </row>
    <row r="21" spans="1:48" ht="30" customHeight="1" x14ac:dyDescent="0.3">
      <c r="A21" s="8" t="s">
        <v>97</v>
      </c>
      <c r="B21" s="8" t="s">
        <v>102</v>
      </c>
      <c r="C21" s="8" t="s">
        <v>93</v>
      </c>
      <c r="D21" s="9">
        <v>135</v>
      </c>
      <c r="E21" s="10"/>
      <c r="F21" s="10"/>
      <c r="G21" s="10"/>
      <c r="H21" s="10"/>
      <c r="I21" s="10"/>
      <c r="J21" s="10"/>
      <c r="K21" s="10"/>
      <c r="L21" s="10"/>
      <c r="M21" s="8"/>
      <c r="N21" s="5"/>
      <c r="O21" s="5"/>
      <c r="P21" s="5"/>
      <c r="Q21" s="5"/>
      <c r="R21" s="5"/>
      <c r="S21" s="5"/>
      <c r="T21" s="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5"/>
      <c r="AS21" s="5"/>
      <c r="AT21" s="1"/>
      <c r="AU21" s="5"/>
      <c r="AV21" s="1"/>
    </row>
    <row r="22" spans="1:48" ht="30" customHeight="1" x14ac:dyDescent="0.3">
      <c r="A22" s="8" t="s">
        <v>97</v>
      </c>
      <c r="B22" s="8" t="s">
        <v>104</v>
      </c>
      <c r="C22" s="8" t="s">
        <v>93</v>
      </c>
      <c r="D22" s="9">
        <v>126</v>
      </c>
      <c r="E22" s="10"/>
      <c r="F22" s="10"/>
      <c r="G22" s="10"/>
      <c r="H22" s="10"/>
      <c r="I22" s="10"/>
      <c r="J22" s="10"/>
      <c r="K22" s="10"/>
      <c r="L22" s="10"/>
      <c r="M22" s="8"/>
      <c r="N22" s="5"/>
      <c r="O22" s="5"/>
      <c r="P22" s="5"/>
      <c r="Q22" s="5"/>
      <c r="R22" s="5"/>
      <c r="S22" s="5"/>
      <c r="T22" s="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5"/>
      <c r="AS22" s="5"/>
      <c r="AT22" s="1"/>
      <c r="AU22" s="5"/>
      <c r="AV22" s="1"/>
    </row>
    <row r="23" spans="1:48" ht="30" customHeight="1" x14ac:dyDescent="0.3">
      <c r="A23" s="8" t="s">
        <v>106</v>
      </c>
      <c r="B23" s="8" t="s">
        <v>107</v>
      </c>
      <c r="C23" s="8" t="s">
        <v>89</v>
      </c>
      <c r="D23" s="9">
        <v>1</v>
      </c>
      <c r="E23" s="10"/>
      <c r="F23" s="10"/>
      <c r="G23" s="10"/>
      <c r="H23" s="10"/>
      <c r="I23" s="10"/>
      <c r="J23" s="10"/>
      <c r="K23" s="10"/>
      <c r="L23" s="10"/>
      <c r="M23" s="8"/>
      <c r="N23" s="5"/>
      <c r="O23" s="5"/>
      <c r="P23" s="5"/>
      <c r="Q23" s="5"/>
      <c r="R23" s="5"/>
      <c r="S23" s="5"/>
      <c r="T23" s="5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5"/>
      <c r="AS23" s="5"/>
      <c r="AT23" s="1"/>
      <c r="AU23" s="5"/>
      <c r="AV23" s="1"/>
    </row>
    <row r="24" spans="1:48" ht="30" customHeight="1" x14ac:dyDescent="0.3">
      <c r="A24" s="8" t="s">
        <v>108</v>
      </c>
      <c r="B24" s="8" t="s">
        <v>109</v>
      </c>
      <c r="C24" s="8" t="s">
        <v>110</v>
      </c>
      <c r="D24" s="9">
        <f>공량산출근거서!K15</f>
        <v>0</v>
      </c>
      <c r="E24" s="10"/>
      <c r="F24" s="10"/>
      <c r="G24" s="10"/>
      <c r="H24" s="10"/>
      <c r="I24" s="10"/>
      <c r="J24" s="10"/>
      <c r="K24" s="10"/>
      <c r="L24" s="10"/>
      <c r="M24" s="8"/>
      <c r="N24" s="5"/>
      <c r="O24" s="5"/>
      <c r="P24" s="5"/>
      <c r="Q24" s="5"/>
      <c r="R24" s="5"/>
      <c r="S24" s="5"/>
      <c r="T24" s="5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5"/>
      <c r="AS24" s="5"/>
      <c r="AT24" s="1"/>
      <c r="AU24" s="5"/>
      <c r="AV24" s="1"/>
    </row>
    <row r="25" spans="1:48" ht="30" customHeight="1" x14ac:dyDescent="0.3">
      <c r="A25" s="8" t="s">
        <v>113</v>
      </c>
      <c r="B25" s="8" t="s">
        <v>109</v>
      </c>
      <c r="C25" s="8" t="s">
        <v>110</v>
      </c>
      <c r="D25" s="9">
        <f>공량산출근거서!K16</f>
        <v>0</v>
      </c>
      <c r="E25" s="10"/>
      <c r="F25" s="10"/>
      <c r="G25" s="10"/>
      <c r="H25" s="10"/>
      <c r="I25" s="10"/>
      <c r="J25" s="10"/>
      <c r="K25" s="10"/>
      <c r="L25" s="10"/>
      <c r="M25" s="8"/>
      <c r="N25" s="5"/>
      <c r="O25" s="5"/>
      <c r="P25" s="5"/>
      <c r="Q25" s="5"/>
      <c r="R25" s="5"/>
      <c r="S25" s="5"/>
      <c r="T25" s="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5"/>
      <c r="AS25" s="5"/>
      <c r="AT25" s="1"/>
      <c r="AU25" s="5"/>
      <c r="AV25" s="1"/>
    </row>
    <row r="26" spans="1:48" ht="30" customHeight="1" x14ac:dyDescent="0.3">
      <c r="A26" s="8" t="s">
        <v>116</v>
      </c>
      <c r="B26" s="8" t="s">
        <v>117</v>
      </c>
      <c r="C26" s="8" t="s">
        <v>89</v>
      </c>
      <c r="D26" s="9">
        <v>1</v>
      </c>
      <c r="E26" s="10"/>
      <c r="F26" s="10"/>
      <c r="G26" s="10"/>
      <c r="H26" s="10"/>
      <c r="I26" s="10"/>
      <c r="J26" s="10"/>
      <c r="K26" s="10"/>
      <c r="L26" s="10"/>
      <c r="M26" s="8"/>
      <c r="N26" s="5"/>
      <c r="O26" s="5"/>
      <c r="P26" s="5"/>
      <c r="Q26" s="5"/>
      <c r="R26" s="5"/>
      <c r="S26" s="5"/>
      <c r="T26" s="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5"/>
      <c r="AS26" s="5"/>
      <c r="AT26" s="1"/>
      <c r="AU26" s="5"/>
      <c r="AV26" s="1"/>
    </row>
    <row r="27" spans="1:48" ht="30" customHeight="1" x14ac:dyDescent="0.3">
      <c r="A27" s="9" t="s">
        <v>118</v>
      </c>
      <c r="B27" s="9"/>
      <c r="C27" s="9"/>
      <c r="D27" s="9"/>
      <c r="E27" s="9"/>
      <c r="F27" s="10"/>
      <c r="G27" s="9"/>
      <c r="H27" s="10"/>
      <c r="I27" s="9"/>
      <c r="J27" s="10"/>
      <c r="K27" s="9"/>
      <c r="L27" s="10"/>
      <c r="M27" s="9"/>
    </row>
    <row r="28" spans="1:48" ht="30" customHeight="1" x14ac:dyDescent="0.3">
      <c r="A28" s="8" t="s">
        <v>120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"/>
      <c r="O28" s="1"/>
      <c r="P28" s="1"/>
      <c r="Q28" s="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 x14ac:dyDescent="0.3">
      <c r="A29" s="8" t="s">
        <v>122</v>
      </c>
      <c r="B29" s="8" t="s">
        <v>123</v>
      </c>
      <c r="C29" s="8" t="s">
        <v>124</v>
      </c>
      <c r="D29" s="9">
        <v>13</v>
      </c>
      <c r="E29" s="10"/>
      <c r="F29" s="10"/>
      <c r="G29" s="10"/>
      <c r="H29" s="10"/>
      <c r="I29" s="10"/>
      <c r="J29" s="10"/>
      <c r="K29" s="10"/>
      <c r="L29" s="10"/>
      <c r="M29" s="8"/>
      <c r="N29" s="5"/>
      <c r="O29" s="5"/>
      <c r="P29" s="5"/>
      <c r="Q29" s="5"/>
      <c r="R29" s="5"/>
      <c r="S29" s="5"/>
      <c r="T29" s="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/>
      <c r="AS29" s="5"/>
      <c r="AT29" s="1"/>
      <c r="AU29" s="5"/>
      <c r="AV29" s="1"/>
    </row>
    <row r="30" spans="1:48" ht="30" customHeight="1" x14ac:dyDescent="0.3">
      <c r="A30" s="8" t="s">
        <v>122</v>
      </c>
      <c r="B30" s="8" t="s">
        <v>127</v>
      </c>
      <c r="C30" s="8" t="s">
        <v>124</v>
      </c>
      <c r="D30" s="9">
        <v>49</v>
      </c>
      <c r="E30" s="10"/>
      <c r="F30" s="10"/>
      <c r="G30" s="10"/>
      <c r="H30" s="10"/>
      <c r="I30" s="10"/>
      <c r="J30" s="10"/>
      <c r="K30" s="10"/>
      <c r="L30" s="10"/>
      <c r="M30" s="8"/>
      <c r="N30" s="5"/>
      <c r="O30" s="5"/>
      <c r="P30" s="5"/>
      <c r="Q30" s="5"/>
      <c r="R30" s="5"/>
      <c r="S30" s="5"/>
      <c r="T30" s="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5"/>
      <c r="AS30" s="5"/>
      <c r="AT30" s="1"/>
      <c r="AU30" s="5"/>
      <c r="AV30" s="1"/>
    </row>
    <row r="31" spans="1:48" ht="30" customHeight="1" x14ac:dyDescent="0.3">
      <c r="A31" s="8" t="s">
        <v>130</v>
      </c>
      <c r="B31" s="8" t="s">
        <v>131</v>
      </c>
      <c r="C31" s="8" t="s">
        <v>124</v>
      </c>
      <c r="D31" s="9">
        <v>2</v>
      </c>
      <c r="E31" s="10"/>
      <c r="F31" s="10"/>
      <c r="G31" s="10"/>
      <c r="H31" s="10"/>
      <c r="I31" s="10"/>
      <c r="J31" s="10"/>
      <c r="K31" s="10"/>
      <c r="L31" s="10"/>
      <c r="M31" s="8"/>
      <c r="N31" s="5"/>
      <c r="O31" s="5"/>
      <c r="P31" s="5"/>
      <c r="Q31" s="5"/>
      <c r="R31" s="5"/>
      <c r="S31" s="5"/>
      <c r="T31" s="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/>
      <c r="AS31" s="5"/>
      <c r="AT31" s="1"/>
      <c r="AU31" s="5"/>
      <c r="AV31" s="1"/>
    </row>
    <row r="32" spans="1:48" ht="30" customHeight="1" x14ac:dyDescent="0.3">
      <c r="A32" s="8" t="s">
        <v>134</v>
      </c>
      <c r="B32" s="8" t="s">
        <v>135</v>
      </c>
      <c r="C32" s="8" t="s">
        <v>124</v>
      </c>
      <c r="D32" s="9">
        <v>42</v>
      </c>
      <c r="E32" s="10"/>
      <c r="F32" s="10"/>
      <c r="G32" s="10"/>
      <c r="H32" s="10"/>
      <c r="I32" s="10"/>
      <c r="J32" s="10"/>
      <c r="K32" s="10"/>
      <c r="L32" s="10"/>
      <c r="M32" s="8"/>
      <c r="N32" s="5"/>
      <c r="O32" s="5"/>
      <c r="P32" s="5"/>
      <c r="Q32" s="5"/>
      <c r="R32" s="5"/>
      <c r="S32" s="5"/>
      <c r="T32" s="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5"/>
      <c r="AS32" s="5"/>
      <c r="AT32" s="1"/>
      <c r="AU32" s="5"/>
      <c r="AV32" s="1"/>
    </row>
    <row r="33" spans="1:48" ht="30" customHeight="1" x14ac:dyDescent="0.3">
      <c r="A33" s="8" t="s">
        <v>138</v>
      </c>
      <c r="B33" s="8" t="s">
        <v>139</v>
      </c>
      <c r="C33" s="8" t="s">
        <v>124</v>
      </c>
      <c r="D33" s="9">
        <v>19</v>
      </c>
      <c r="E33" s="10"/>
      <c r="F33" s="10"/>
      <c r="G33" s="10"/>
      <c r="H33" s="10"/>
      <c r="I33" s="10"/>
      <c r="J33" s="10"/>
      <c r="K33" s="10"/>
      <c r="L33" s="10"/>
      <c r="M33" s="8"/>
      <c r="N33" s="5"/>
      <c r="O33" s="5"/>
      <c r="P33" s="5"/>
      <c r="Q33" s="5"/>
      <c r="R33" s="5"/>
      <c r="S33" s="5"/>
      <c r="T33" s="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5"/>
      <c r="AS33" s="5"/>
      <c r="AT33" s="1"/>
      <c r="AU33" s="5"/>
      <c r="AV33" s="1"/>
    </row>
    <row r="34" spans="1:48" ht="30" customHeight="1" x14ac:dyDescent="0.3">
      <c r="A34" s="8" t="s">
        <v>134</v>
      </c>
      <c r="B34" s="8" t="s">
        <v>142</v>
      </c>
      <c r="C34" s="8" t="s">
        <v>124</v>
      </c>
      <c r="D34" s="9">
        <v>42</v>
      </c>
      <c r="E34" s="10"/>
      <c r="F34" s="10"/>
      <c r="G34" s="10"/>
      <c r="H34" s="10"/>
      <c r="I34" s="10"/>
      <c r="J34" s="10"/>
      <c r="K34" s="10"/>
      <c r="L34" s="10"/>
      <c r="M34" s="8"/>
      <c r="N34" s="5"/>
      <c r="O34" s="5"/>
      <c r="P34" s="5"/>
      <c r="Q34" s="5"/>
      <c r="R34" s="5"/>
      <c r="S34" s="5"/>
      <c r="T34" s="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5"/>
      <c r="AS34" s="5"/>
      <c r="AT34" s="1"/>
      <c r="AU34" s="5"/>
      <c r="AV34" s="1"/>
    </row>
    <row r="35" spans="1:48" ht="30" customHeight="1" x14ac:dyDescent="0.3">
      <c r="A35" s="8" t="s">
        <v>77</v>
      </c>
      <c r="B35" s="8" t="s">
        <v>144</v>
      </c>
      <c r="C35" s="8" t="s">
        <v>79</v>
      </c>
      <c r="D35" s="9">
        <v>689</v>
      </c>
      <c r="E35" s="10"/>
      <c r="F35" s="10"/>
      <c r="G35" s="10"/>
      <c r="H35" s="10"/>
      <c r="I35" s="10"/>
      <c r="J35" s="10"/>
      <c r="K35" s="10"/>
      <c r="L35" s="10"/>
      <c r="M35" s="8"/>
      <c r="N35" s="5"/>
      <c r="O35" s="5"/>
      <c r="P35" s="5"/>
      <c r="Q35" s="5"/>
      <c r="R35" s="5"/>
      <c r="S35" s="5"/>
      <c r="T35" s="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5"/>
      <c r="AS35" s="5"/>
      <c r="AT35" s="1"/>
      <c r="AU35" s="5"/>
      <c r="AV35" s="1"/>
    </row>
    <row r="36" spans="1:48" ht="30" customHeight="1" x14ac:dyDescent="0.3">
      <c r="A36" s="8" t="s">
        <v>87</v>
      </c>
      <c r="B36" s="8" t="s">
        <v>88</v>
      </c>
      <c r="C36" s="8" t="s">
        <v>89</v>
      </c>
      <c r="D36" s="9">
        <v>1</v>
      </c>
      <c r="E36" s="10"/>
      <c r="F36" s="10"/>
      <c r="G36" s="10"/>
      <c r="H36" s="10"/>
      <c r="I36" s="10"/>
      <c r="J36" s="10"/>
      <c r="K36" s="10"/>
      <c r="L36" s="10"/>
      <c r="M36" s="8"/>
      <c r="N36" s="5"/>
      <c r="O36" s="5"/>
      <c r="P36" s="5"/>
      <c r="Q36" s="5"/>
      <c r="R36" s="5"/>
      <c r="S36" s="5"/>
      <c r="T36" s="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5"/>
      <c r="AS36" s="5"/>
      <c r="AT36" s="1"/>
      <c r="AU36" s="5"/>
      <c r="AV36" s="1"/>
    </row>
    <row r="37" spans="1:48" ht="30" customHeight="1" x14ac:dyDescent="0.3">
      <c r="A37" s="8" t="s">
        <v>97</v>
      </c>
      <c r="B37" s="8" t="s">
        <v>147</v>
      </c>
      <c r="C37" s="8" t="s">
        <v>93</v>
      </c>
      <c r="D37" s="9">
        <v>63</v>
      </c>
      <c r="E37" s="10"/>
      <c r="F37" s="10"/>
      <c r="G37" s="10"/>
      <c r="H37" s="10"/>
      <c r="I37" s="10"/>
      <c r="J37" s="10"/>
      <c r="K37" s="10"/>
      <c r="L37" s="10"/>
      <c r="M37" s="8"/>
      <c r="N37" s="5"/>
      <c r="O37" s="5"/>
      <c r="P37" s="5"/>
      <c r="Q37" s="5"/>
      <c r="R37" s="5"/>
      <c r="S37" s="5"/>
      <c r="T37" s="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5"/>
      <c r="AS37" s="5"/>
      <c r="AT37" s="1"/>
      <c r="AU37" s="5"/>
      <c r="AV37" s="1"/>
    </row>
    <row r="38" spans="1:48" ht="30" customHeight="1" x14ac:dyDescent="0.3">
      <c r="A38" s="8" t="s">
        <v>97</v>
      </c>
      <c r="B38" s="8" t="s">
        <v>150</v>
      </c>
      <c r="C38" s="8" t="s">
        <v>93</v>
      </c>
      <c r="D38" s="9">
        <v>34</v>
      </c>
      <c r="E38" s="10"/>
      <c r="F38" s="10"/>
      <c r="G38" s="10"/>
      <c r="H38" s="10"/>
      <c r="I38" s="10"/>
      <c r="J38" s="10"/>
      <c r="K38" s="10"/>
      <c r="L38" s="10"/>
      <c r="M38" s="8"/>
      <c r="N38" s="5"/>
      <c r="O38" s="5"/>
      <c r="P38" s="5"/>
      <c r="Q38" s="5"/>
      <c r="R38" s="5"/>
      <c r="S38" s="5"/>
      <c r="T38" s="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5"/>
      <c r="AS38" s="5"/>
      <c r="AT38" s="1"/>
      <c r="AU38" s="5"/>
      <c r="AV38" s="1"/>
    </row>
    <row r="39" spans="1:48" ht="30" customHeight="1" x14ac:dyDescent="0.3">
      <c r="A39" s="8" t="s">
        <v>91</v>
      </c>
      <c r="B39" s="8" t="s">
        <v>153</v>
      </c>
      <c r="C39" s="8" t="s">
        <v>93</v>
      </c>
      <c r="D39" s="9">
        <v>102</v>
      </c>
      <c r="E39" s="10"/>
      <c r="F39" s="10"/>
      <c r="G39" s="10"/>
      <c r="H39" s="10"/>
      <c r="I39" s="10"/>
      <c r="J39" s="10"/>
      <c r="K39" s="10"/>
      <c r="L39" s="10"/>
      <c r="M39" s="8"/>
      <c r="N39" s="5"/>
      <c r="O39" s="5"/>
      <c r="P39" s="5"/>
      <c r="Q39" s="5"/>
      <c r="R39" s="5"/>
      <c r="S39" s="5"/>
      <c r="T39" s="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5"/>
      <c r="AS39" s="5"/>
      <c r="AT39" s="1"/>
      <c r="AU39" s="5"/>
      <c r="AV39" s="1"/>
    </row>
    <row r="40" spans="1:48" ht="30" customHeight="1" x14ac:dyDescent="0.3">
      <c r="A40" s="8" t="s">
        <v>156</v>
      </c>
      <c r="B40" s="8" t="s">
        <v>157</v>
      </c>
      <c r="C40" s="8" t="s">
        <v>93</v>
      </c>
      <c r="D40" s="9">
        <v>623</v>
      </c>
      <c r="E40" s="10"/>
      <c r="F40" s="10"/>
      <c r="G40" s="10"/>
      <c r="H40" s="10"/>
      <c r="I40" s="10"/>
      <c r="J40" s="10"/>
      <c r="K40" s="10"/>
      <c r="L40" s="10"/>
      <c r="M40" s="8"/>
      <c r="N40" s="5"/>
      <c r="O40" s="5"/>
      <c r="P40" s="5"/>
      <c r="Q40" s="5"/>
      <c r="R40" s="5"/>
      <c r="S40" s="5"/>
      <c r="T40" s="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5"/>
      <c r="AS40" s="5"/>
      <c r="AT40" s="1"/>
      <c r="AU40" s="5"/>
      <c r="AV40" s="1"/>
    </row>
    <row r="41" spans="1:48" ht="30" customHeight="1" x14ac:dyDescent="0.3">
      <c r="A41" s="8" t="s">
        <v>156</v>
      </c>
      <c r="B41" s="8" t="s">
        <v>160</v>
      </c>
      <c r="C41" s="8" t="s">
        <v>93</v>
      </c>
      <c r="D41" s="9">
        <v>1247</v>
      </c>
      <c r="E41" s="10"/>
      <c r="F41" s="10"/>
      <c r="G41" s="10"/>
      <c r="H41" s="10"/>
      <c r="I41" s="10"/>
      <c r="J41" s="10"/>
      <c r="K41" s="10"/>
      <c r="L41" s="10"/>
      <c r="M41" s="8"/>
      <c r="N41" s="5"/>
      <c r="O41" s="5"/>
      <c r="P41" s="5"/>
      <c r="Q41" s="5"/>
      <c r="R41" s="5"/>
      <c r="S41" s="5"/>
      <c r="T41" s="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5"/>
      <c r="AS41" s="5"/>
      <c r="AT41" s="1"/>
      <c r="AU41" s="5"/>
      <c r="AV41" s="1"/>
    </row>
    <row r="42" spans="1:48" ht="30" customHeight="1" x14ac:dyDescent="0.3">
      <c r="A42" s="8" t="s">
        <v>106</v>
      </c>
      <c r="B42" s="8" t="s">
        <v>107</v>
      </c>
      <c r="C42" s="8" t="s">
        <v>89</v>
      </c>
      <c r="D42" s="9">
        <v>1</v>
      </c>
      <c r="E42" s="10"/>
      <c r="F42" s="10"/>
      <c r="G42" s="10"/>
      <c r="H42" s="10"/>
      <c r="I42" s="10"/>
      <c r="J42" s="10"/>
      <c r="K42" s="10"/>
      <c r="L42" s="10"/>
      <c r="M42" s="8"/>
      <c r="N42" s="5"/>
      <c r="O42" s="5"/>
      <c r="P42" s="5"/>
      <c r="Q42" s="5"/>
      <c r="R42" s="5"/>
      <c r="S42" s="5"/>
      <c r="T42" s="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5"/>
      <c r="AS42" s="5"/>
      <c r="AT42" s="1"/>
      <c r="AU42" s="5"/>
      <c r="AV42" s="1"/>
    </row>
    <row r="43" spans="1:48" ht="30" customHeight="1" x14ac:dyDescent="0.3">
      <c r="A43" s="8" t="s">
        <v>108</v>
      </c>
      <c r="B43" s="8" t="s">
        <v>109</v>
      </c>
      <c r="C43" s="8" t="s">
        <v>110</v>
      </c>
      <c r="D43" s="9">
        <f>공량산출근거서!K29</f>
        <v>72</v>
      </c>
      <c r="E43" s="10"/>
      <c r="F43" s="10"/>
      <c r="G43" s="10"/>
      <c r="H43" s="10"/>
      <c r="I43" s="10"/>
      <c r="J43" s="10"/>
      <c r="K43" s="10"/>
      <c r="L43" s="10"/>
      <c r="M43" s="8"/>
      <c r="N43" s="5"/>
      <c r="O43" s="5"/>
      <c r="P43" s="5"/>
      <c r="Q43" s="5"/>
      <c r="R43" s="5"/>
      <c r="S43" s="5"/>
      <c r="T43" s="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5"/>
      <c r="AS43" s="5"/>
      <c r="AT43" s="1"/>
      <c r="AU43" s="5"/>
      <c r="AV43" s="1"/>
    </row>
    <row r="44" spans="1:48" ht="30" customHeight="1" x14ac:dyDescent="0.3">
      <c r="A44" s="8" t="s">
        <v>113</v>
      </c>
      <c r="B44" s="8" t="s">
        <v>109</v>
      </c>
      <c r="C44" s="8" t="s">
        <v>110</v>
      </c>
      <c r="D44" s="9">
        <f>공량산출근거서!K30</f>
        <v>2</v>
      </c>
      <c r="E44" s="10"/>
      <c r="F44" s="10"/>
      <c r="G44" s="10"/>
      <c r="H44" s="10"/>
      <c r="I44" s="10"/>
      <c r="J44" s="10"/>
      <c r="K44" s="10"/>
      <c r="L44" s="10"/>
      <c r="M44" s="8"/>
      <c r="N44" s="5"/>
      <c r="O44" s="5"/>
      <c r="P44" s="5"/>
      <c r="Q44" s="5"/>
      <c r="R44" s="5"/>
      <c r="S44" s="5"/>
      <c r="T44" s="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/>
      <c r="AS44" s="5"/>
      <c r="AT44" s="1"/>
      <c r="AU44" s="5"/>
      <c r="AV44" s="1"/>
    </row>
    <row r="45" spans="1:48" ht="30" customHeight="1" x14ac:dyDescent="0.3">
      <c r="A45" s="8" t="s">
        <v>116</v>
      </c>
      <c r="B45" s="8" t="s">
        <v>117</v>
      </c>
      <c r="C45" s="8" t="s">
        <v>89</v>
      </c>
      <c r="D45" s="9">
        <v>1</v>
      </c>
      <c r="E45" s="10"/>
      <c r="F45" s="10"/>
      <c r="G45" s="10"/>
      <c r="H45" s="10"/>
      <c r="I45" s="10"/>
      <c r="J45" s="10"/>
      <c r="K45" s="10"/>
      <c r="L45" s="10"/>
      <c r="M45" s="8"/>
      <c r="N45" s="5"/>
      <c r="O45" s="5"/>
      <c r="P45" s="5"/>
      <c r="Q45" s="5"/>
      <c r="R45" s="5"/>
      <c r="S45" s="5"/>
      <c r="T45" s="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1"/>
      <c r="AU45" s="5"/>
      <c r="AV45" s="1"/>
    </row>
    <row r="46" spans="1:48" ht="30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 x14ac:dyDescent="0.3">
      <c r="A51" s="9" t="s">
        <v>118</v>
      </c>
      <c r="B51" s="9"/>
      <c r="C51" s="9"/>
      <c r="D51" s="9"/>
      <c r="E51" s="9"/>
      <c r="F51" s="10"/>
      <c r="G51" s="9"/>
      <c r="H51" s="10"/>
      <c r="I51" s="9"/>
      <c r="J51" s="10"/>
      <c r="K51" s="9"/>
      <c r="L51" s="10"/>
      <c r="M51" s="9"/>
    </row>
    <row r="52" spans="1:48" ht="30" customHeight="1" x14ac:dyDescent="0.3">
      <c r="A52" s="8" t="s">
        <v>165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"/>
      <c r="O52" s="1"/>
      <c r="P52" s="1"/>
      <c r="Q52" s="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30" customHeight="1" x14ac:dyDescent="0.3">
      <c r="A53" s="8" t="s">
        <v>167</v>
      </c>
      <c r="B53" s="8" t="s">
        <v>168</v>
      </c>
      <c r="C53" s="8" t="s">
        <v>169</v>
      </c>
      <c r="D53" s="9">
        <v>76</v>
      </c>
      <c r="E53" s="10"/>
      <c r="F53" s="10"/>
      <c r="G53" s="10"/>
      <c r="H53" s="10"/>
      <c r="I53" s="10"/>
      <c r="J53" s="10"/>
      <c r="K53" s="10"/>
      <c r="L53" s="10"/>
      <c r="M53" s="8"/>
      <c r="N53" s="5"/>
      <c r="O53" s="5"/>
      <c r="P53" s="5"/>
      <c r="Q53" s="5"/>
      <c r="R53" s="5"/>
      <c r="S53" s="5"/>
      <c r="T53" s="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5"/>
      <c r="AS53" s="5"/>
      <c r="AT53" s="1"/>
      <c r="AU53" s="5"/>
      <c r="AV53" s="1"/>
    </row>
    <row r="54" spans="1:48" ht="30" customHeight="1" x14ac:dyDescent="0.3">
      <c r="A54" s="8" t="s">
        <v>172</v>
      </c>
      <c r="B54" s="8" t="s">
        <v>173</v>
      </c>
      <c r="C54" s="8" t="s">
        <v>169</v>
      </c>
      <c r="D54" s="9">
        <v>110</v>
      </c>
      <c r="E54" s="10"/>
      <c r="F54" s="10"/>
      <c r="G54" s="10"/>
      <c r="H54" s="10"/>
      <c r="I54" s="10"/>
      <c r="J54" s="10"/>
      <c r="K54" s="10"/>
      <c r="L54" s="10"/>
      <c r="M54" s="8"/>
      <c r="N54" s="5"/>
      <c r="O54" s="5"/>
      <c r="P54" s="5"/>
      <c r="Q54" s="5"/>
      <c r="R54" s="5"/>
      <c r="S54" s="5"/>
      <c r="T54" s="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"/>
      <c r="AS54" s="5"/>
      <c r="AT54" s="1"/>
      <c r="AU54" s="5"/>
      <c r="AV54" s="1"/>
    </row>
    <row r="55" spans="1:48" ht="30" customHeight="1" x14ac:dyDescent="0.3">
      <c r="A55" s="8" t="s">
        <v>176</v>
      </c>
      <c r="B55" s="8" t="s">
        <v>177</v>
      </c>
      <c r="C55" s="8" t="s">
        <v>169</v>
      </c>
      <c r="D55" s="9">
        <v>2</v>
      </c>
      <c r="E55" s="10"/>
      <c r="F55" s="10"/>
      <c r="G55" s="10"/>
      <c r="H55" s="10"/>
      <c r="I55" s="10"/>
      <c r="J55" s="10"/>
      <c r="K55" s="10"/>
      <c r="L55" s="10"/>
      <c r="M55" s="8"/>
      <c r="N55" s="5"/>
      <c r="O55" s="5"/>
      <c r="P55" s="5"/>
      <c r="Q55" s="5"/>
      <c r="R55" s="5"/>
      <c r="S55" s="5"/>
      <c r="T55" s="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5"/>
      <c r="AS55" s="5"/>
      <c r="AT55" s="1"/>
      <c r="AU55" s="5"/>
      <c r="AV55" s="1"/>
    </row>
    <row r="56" spans="1:48" ht="30" customHeight="1" x14ac:dyDescent="0.3">
      <c r="A56" s="8" t="s">
        <v>180</v>
      </c>
      <c r="B56" s="8" t="s">
        <v>181</v>
      </c>
      <c r="C56" s="8" t="s">
        <v>169</v>
      </c>
      <c r="D56" s="9">
        <v>6</v>
      </c>
      <c r="E56" s="10"/>
      <c r="F56" s="10"/>
      <c r="G56" s="10"/>
      <c r="H56" s="10"/>
      <c r="I56" s="10"/>
      <c r="J56" s="10"/>
      <c r="K56" s="10"/>
      <c r="L56" s="10"/>
      <c r="M56" s="8"/>
      <c r="N56" s="5"/>
      <c r="O56" s="5"/>
      <c r="P56" s="5"/>
      <c r="Q56" s="5"/>
      <c r="R56" s="5"/>
      <c r="S56" s="5"/>
      <c r="T56" s="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5"/>
      <c r="AS56" s="5"/>
      <c r="AT56" s="1"/>
      <c r="AU56" s="5"/>
      <c r="AV56" s="1"/>
    </row>
    <row r="57" spans="1:48" ht="30" customHeight="1" x14ac:dyDescent="0.3">
      <c r="A57" s="8" t="s">
        <v>184</v>
      </c>
      <c r="B57" s="8" t="s">
        <v>185</v>
      </c>
      <c r="C57" s="8" t="s">
        <v>169</v>
      </c>
      <c r="D57" s="9">
        <v>131</v>
      </c>
      <c r="E57" s="10"/>
      <c r="F57" s="10"/>
      <c r="G57" s="10"/>
      <c r="H57" s="10"/>
      <c r="I57" s="10"/>
      <c r="J57" s="10"/>
      <c r="K57" s="10"/>
      <c r="L57" s="10"/>
      <c r="M57" s="8"/>
      <c r="N57" s="5"/>
      <c r="O57" s="5"/>
      <c r="P57" s="5"/>
      <c r="Q57" s="5"/>
      <c r="R57" s="5"/>
      <c r="S57" s="5"/>
      <c r="T57" s="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5"/>
      <c r="AS57" s="5"/>
      <c r="AT57" s="1"/>
      <c r="AU57" s="5"/>
      <c r="AV57" s="1"/>
    </row>
    <row r="58" spans="1:48" ht="30" customHeight="1" x14ac:dyDescent="0.3">
      <c r="A58" s="8" t="s">
        <v>188</v>
      </c>
      <c r="B58" s="8" t="s">
        <v>189</v>
      </c>
      <c r="C58" s="8" t="s">
        <v>169</v>
      </c>
      <c r="D58" s="9">
        <v>4</v>
      </c>
      <c r="E58" s="10"/>
      <c r="F58" s="10"/>
      <c r="G58" s="10"/>
      <c r="H58" s="10"/>
      <c r="I58" s="10"/>
      <c r="J58" s="10"/>
      <c r="K58" s="10"/>
      <c r="L58" s="10"/>
      <c r="M58" s="8"/>
      <c r="N58" s="5"/>
      <c r="O58" s="5"/>
      <c r="P58" s="5"/>
      <c r="Q58" s="5"/>
      <c r="R58" s="5"/>
      <c r="S58" s="5"/>
      <c r="T58" s="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5"/>
      <c r="AS58" s="5"/>
      <c r="AT58" s="1"/>
      <c r="AU58" s="5"/>
      <c r="AV58" s="1"/>
    </row>
    <row r="59" spans="1:48" ht="30" customHeight="1" x14ac:dyDescent="0.3">
      <c r="A59" s="8" t="s">
        <v>192</v>
      </c>
      <c r="B59" s="8" t="s">
        <v>193</v>
      </c>
      <c r="C59" s="8" t="s">
        <v>169</v>
      </c>
      <c r="D59" s="9">
        <v>2</v>
      </c>
      <c r="E59" s="10"/>
      <c r="F59" s="10"/>
      <c r="G59" s="10"/>
      <c r="H59" s="10"/>
      <c r="I59" s="10"/>
      <c r="J59" s="10"/>
      <c r="K59" s="10"/>
      <c r="L59" s="10"/>
      <c r="M59" s="8"/>
      <c r="N59" s="5"/>
      <c r="O59" s="5"/>
      <c r="P59" s="5"/>
      <c r="Q59" s="5"/>
      <c r="R59" s="5"/>
      <c r="S59" s="5"/>
      <c r="T59" s="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5"/>
      <c r="AS59" s="5"/>
      <c r="AT59" s="1"/>
      <c r="AU59" s="5"/>
      <c r="AV59" s="1"/>
    </row>
    <row r="60" spans="1:48" ht="30" customHeight="1" x14ac:dyDescent="0.3">
      <c r="A60" s="8" t="s">
        <v>196</v>
      </c>
      <c r="B60" s="8" t="s">
        <v>197</v>
      </c>
      <c r="C60" s="8" t="s">
        <v>124</v>
      </c>
      <c r="D60" s="9">
        <v>8</v>
      </c>
      <c r="E60" s="10"/>
      <c r="F60" s="10"/>
      <c r="G60" s="10"/>
      <c r="H60" s="10"/>
      <c r="I60" s="10"/>
      <c r="J60" s="10"/>
      <c r="K60" s="10"/>
      <c r="L60" s="10"/>
      <c r="M60" s="8"/>
      <c r="N60" s="5"/>
      <c r="O60" s="5"/>
      <c r="P60" s="5"/>
      <c r="Q60" s="5"/>
      <c r="R60" s="5"/>
      <c r="S60" s="5"/>
      <c r="T60" s="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5"/>
      <c r="AS60" s="5"/>
      <c r="AT60" s="1"/>
      <c r="AU60" s="5"/>
      <c r="AV60" s="1"/>
    </row>
    <row r="61" spans="1:48" ht="30" customHeight="1" x14ac:dyDescent="0.3">
      <c r="A61" s="8" t="s">
        <v>196</v>
      </c>
      <c r="B61" s="8" t="s">
        <v>200</v>
      </c>
      <c r="C61" s="8" t="s">
        <v>124</v>
      </c>
      <c r="D61" s="9">
        <v>12</v>
      </c>
      <c r="E61" s="10"/>
      <c r="F61" s="10"/>
      <c r="G61" s="10"/>
      <c r="H61" s="10"/>
      <c r="I61" s="10"/>
      <c r="J61" s="10"/>
      <c r="K61" s="10"/>
      <c r="L61" s="10"/>
      <c r="M61" s="8"/>
      <c r="N61" s="5"/>
      <c r="O61" s="5"/>
      <c r="P61" s="5"/>
      <c r="Q61" s="5"/>
      <c r="R61" s="5"/>
      <c r="S61" s="5"/>
      <c r="T61" s="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5"/>
      <c r="AS61" s="5"/>
      <c r="AT61" s="1"/>
      <c r="AU61" s="5"/>
      <c r="AV61" s="1"/>
    </row>
    <row r="62" spans="1:48" ht="30" customHeight="1" x14ac:dyDescent="0.3">
      <c r="A62" s="8" t="s">
        <v>196</v>
      </c>
      <c r="B62" s="8" t="s">
        <v>203</v>
      </c>
      <c r="C62" s="8" t="s">
        <v>124</v>
      </c>
      <c r="D62" s="9">
        <v>9</v>
      </c>
      <c r="E62" s="10"/>
      <c r="F62" s="10"/>
      <c r="G62" s="10"/>
      <c r="H62" s="10"/>
      <c r="I62" s="10"/>
      <c r="J62" s="10"/>
      <c r="K62" s="10"/>
      <c r="L62" s="10"/>
      <c r="M62" s="8"/>
      <c r="N62" s="5"/>
      <c r="O62" s="5"/>
      <c r="P62" s="5"/>
      <c r="Q62" s="5"/>
      <c r="R62" s="5"/>
      <c r="S62" s="5"/>
      <c r="T62" s="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5"/>
      <c r="AS62" s="5"/>
      <c r="AT62" s="1"/>
      <c r="AU62" s="5"/>
      <c r="AV62" s="1"/>
    </row>
    <row r="63" spans="1:48" ht="30" customHeight="1" x14ac:dyDescent="0.3">
      <c r="A63" s="8" t="s">
        <v>206</v>
      </c>
      <c r="B63" s="8" t="s">
        <v>207</v>
      </c>
      <c r="C63" s="8" t="s">
        <v>124</v>
      </c>
      <c r="D63" s="9">
        <v>2</v>
      </c>
      <c r="E63" s="10"/>
      <c r="F63" s="10"/>
      <c r="G63" s="10"/>
      <c r="H63" s="10"/>
      <c r="I63" s="10"/>
      <c r="J63" s="10"/>
      <c r="K63" s="10"/>
      <c r="L63" s="10"/>
      <c r="M63" s="8"/>
      <c r="N63" s="5"/>
      <c r="O63" s="5"/>
      <c r="P63" s="5"/>
      <c r="Q63" s="5"/>
      <c r="R63" s="5"/>
      <c r="S63" s="5"/>
      <c r="T63" s="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5"/>
      <c r="AS63" s="5"/>
      <c r="AT63" s="1"/>
      <c r="AU63" s="5"/>
      <c r="AV63" s="1"/>
    </row>
    <row r="64" spans="1:48" ht="30" customHeight="1" x14ac:dyDescent="0.3">
      <c r="A64" s="8" t="s">
        <v>206</v>
      </c>
      <c r="B64" s="8" t="s">
        <v>210</v>
      </c>
      <c r="C64" s="8" t="s">
        <v>124</v>
      </c>
      <c r="D64" s="9">
        <v>2</v>
      </c>
      <c r="E64" s="10"/>
      <c r="F64" s="10"/>
      <c r="G64" s="10"/>
      <c r="H64" s="10"/>
      <c r="I64" s="10"/>
      <c r="J64" s="10"/>
      <c r="K64" s="10"/>
      <c r="L64" s="10"/>
      <c r="M64" s="8"/>
      <c r="N64" s="5"/>
      <c r="O64" s="5"/>
      <c r="P64" s="5"/>
      <c r="Q64" s="5"/>
      <c r="R64" s="5"/>
      <c r="S64" s="5"/>
      <c r="T64" s="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5"/>
      <c r="AS64" s="5"/>
      <c r="AT64" s="1"/>
      <c r="AU64" s="5"/>
      <c r="AV64" s="1"/>
    </row>
    <row r="65" spans="1:48" ht="30" customHeight="1" x14ac:dyDescent="0.3">
      <c r="A65" s="8" t="s">
        <v>134</v>
      </c>
      <c r="B65" s="8" t="s">
        <v>135</v>
      </c>
      <c r="C65" s="8" t="s">
        <v>124</v>
      </c>
      <c r="D65" s="9">
        <v>27</v>
      </c>
      <c r="E65" s="10"/>
      <c r="F65" s="10"/>
      <c r="G65" s="10"/>
      <c r="H65" s="10"/>
      <c r="I65" s="10"/>
      <c r="J65" s="10"/>
      <c r="K65" s="10"/>
      <c r="L65" s="10"/>
      <c r="M65" s="8"/>
      <c r="N65" s="5"/>
      <c r="O65" s="5"/>
      <c r="P65" s="5"/>
      <c r="Q65" s="5"/>
      <c r="R65" s="5"/>
      <c r="S65" s="5"/>
      <c r="T65" s="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5"/>
      <c r="AS65" s="5"/>
      <c r="AT65" s="1"/>
      <c r="AU65" s="5"/>
      <c r="AV65" s="1"/>
    </row>
    <row r="66" spans="1:48" ht="30" customHeight="1" x14ac:dyDescent="0.3">
      <c r="A66" s="8" t="s">
        <v>134</v>
      </c>
      <c r="B66" s="8" t="s">
        <v>214</v>
      </c>
      <c r="C66" s="8" t="s">
        <v>124</v>
      </c>
      <c r="D66" s="9">
        <v>302</v>
      </c>
      <c r="E66" s="10"/>
      <c r="F66" s="10"/>
      <c r="G66" s="10"/>
      <c r="H66" s="10"/>
      <c r="I66" s="10"/>
      <c r="J66" s="10"/>
      <c r="K66" s="10"/>
      <c r="L66" s="10"/>
      <c r="M66" s="8"/>
      <c r="N66" s="5"/>
      <c r="O66" s="5"/>
      <c r="P66" s="5"/>
      <c r="Q66" s="5"/>
      <c r="R66" s="5"/>
      <c r="S66" s="5"/>
      <c r="T66" s="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5"/>
      <c r="AS66" s="5"/>
      <c r="AT66" s="1"/>
      <c r="AU66" s="5"/>
      <c r="AV66" s="1"/>
    </row>
    <row r="67" spans="1:48" ht="30" customHeight="1" x14ac:dyDescent="0.3">
      <c r="A67" s="8" t="s">
        <v>134</v>
      </c>
      <c r="B67" s="8" t="s">
        <v>217</v>
      </c>
      <c r="C67" s="8" t="s">
        <v>124</v>
      </c>
      <c r="D67" s="9">
        <v>27</v>
      </c>
      <c r="E67" s="10"/>
      <c r="F67" s="10"/>
      <c r="G67" s="10"/>
      <c r="H67" s="10"/>
      <c r="I67" s="10"/>
      <c r="J67" s="10"/>
      <c r="K67" s="10"/>
      <c r="L67" s="10"/>
      <c r="M67" s="8"/>
      <c r="N67" s="5"/>
      <c r="O67" s="5"/>
      <c r="P67" s="5"/>
      <c r="Q67" s="5"/>
      <c r="R67" s="5"/>
      <c r="S67" s="5"/>
      <c r="T67" s="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5"/>
      <c r="AS67" s="5"/>
      <c r="AT67" s="1"/>
      <c r="AU67" s="5"/>
      <c r="AV67" s="1"/>
    </row>
    <row r="68" spans="1:48" ht="30" customHeight="1" x14ac:dyDescent="0.3">
      <c r="A68" s="8" t="s">
        <v>134</v>
      </c>
      <c r="B68" s="8" t="s">
        <v>219</v>
      </c>
      <c r="C68" s="8" t="s">
        <v>124</v>
      </c>
      <c r="D68" s="9">
        <v>302</v>
      </c>
      <c r="E68" s="10"/>
      <c r="F68" s="10"/>
      <c r="G68" s="10"/>
      <c r="H68" s="10"/>
      <c r="I68" s="10"/>
      <c r="J68" s="10"/>
      <c r="K68" s="10"/>
      <c r="L68" s="10"/>
      <c r="M68" s="8"/>
      <c r="N68" s="5"/>
      <c r="O68" s="5"/>
      <c r="P68" s="5"/>
      <c r="Q68" s="5"/>
      <c r="R68" s="5"/>
      <c r="S68" s="5"/>
      <c r="T68" s="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5"/>
      <c r="AS68" s="5"/>
      <c r="AT68" s="1"/>
      <c r="AU68" s="5"/>
      <c r="AV68" s="1"/>
    </row>
    <row r="69" spans="1:48" ht="30" customHeight="1" x14ac:dyDescent="0.3">
      <c r="A69" s="8" t="s">
        <v>138</v>
      </c>
      <c r="B69" s="8" t="s">
        <v>139</v>
      </c>
      <c r="C69" s="8" t="s">
        <v>124</v>
      </c>
      <c r="D69" s="9">
        <v>29</v>
      </c>
      <c r="E69" s="10"/>
      <c r="F69" s="10"/>
      <c r="G69" s="10"/>
      <c r="H69" s="10"/>
      <c r="I69" s="10"/>
      <c r="J69" s="10"/>
      <c r="K69" s="10"/>
      <c r="L69" s="10"/>
      <c r="M69" s="8"/>
      <c r="N69" s="5"/>
      <c r="O69" s="5"/>
      <c r="P69" s="5"/>
      <c r="Q69" s="5"/>
      <c r="R69" s="5"/>
      <c r="S69" s="5"/>
      <c r="T69" s="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5"/>
      <c r="AS69" s="5"/>
      <c r="AT69" s="1"/>
      <c r="AU69" s="5"/>
      <c r="AV69" s="1"/>
    </row>
    <row r="70" spans="1:48" ht="30" customHeight="1" x14ac:dyDescent="0.3">
      <c r="A70" s="8" t="s">
        <v>138</v>
      </c>
      <c r="B70" s="8" t="s">
        <v>222</v>
      </c>
      <c r="C70" s="8" t="s">
        <v>124</v>
      </c>
      <c r="D70" s="9">
        <v>4</v>
      </c>
      <c r="E70" s="10"/>
      <c r="F70" s="10"/>
      <c r="G70" s="10"/>
      <c r="H70" s="10"/>
      <c r="I70" s="10"/>
      <c r="J70" s="10"/>
      <c r="K70" s="10"/>
      <c r="L70" s="10"/>
      <c r="M70" s="8"/>
      <c r="N70" s="5"/>
      <c r="O70" s="5"/>
      <c r="P70" s="5"/>
      <c r="Q70" s="5"/>
      <c r="R70" s="5"/>
      <c r="S70" s="5"/>
      <c r="T70" s="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5"/>
      <c r="AS70" s="5"/>
      <c r="AT70" s="1"/>
      <c r="AU70" s="5"/>
      <c r="AV70" s="1"/>
    </row>
    <row r="71" spans="1:48" ht="30" customHeight="1" x14ac:dyDescent="0.3">
      <c r="A71" s="8" t="s">
        <v>225</v>
      </c>
      <c r="B71" s="8" t="s">
        <v>226</v>
      </c>
      <c r="C71" s="8" t="s">
        <v>124</v>
      </c>
      <c r="D71" s="9">
        <v>414</v>
      </c>
      <c r="E71" s="10"/>
      <c r="F71" s="10"/>
      <c r="G71" s="10"/>
      <c r="H71" s="10"/>
      <c r="I71" s="10"/>
      <c r="J71" s="10"/>
      <c r="K71" s="10"/>
      <c r="L71" s="10"/>
      <c r="M71" s="8"/>
      <c r="N71" s="5"/>
      <c r="O71" s="5"/>
      <c r="P71" s="5"/>
      <c r="Q71" s="5"/>
      <c r="R71" s="5"/>
      <c r="S71" s="5"/>
      <c r="T71" s="5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5"/>
      <c r="AS71" s="5"/>
      <c r="AT71" s="1"/>
      <c r="AU71" s="5"/>
      <c r="AV71" s="1"/>
    </row>
    <row r="72" spans="1:48" ht="30" customHeight="1" x14ac:dyDescent="0.3">
      <c r="A72" s="8" t="s">
        <v>225</v>
      </c>
      <c r="B72" s="8" t="s">
        <v>228</v>
      </c>
      <c r="C72" s="8" t="s">
        <v>79</v>
      </c>
      <c r="D72" s="9">
        <v>455</v>
      </c>
      <c r="E72" s="10"/>
      <c r="F72" s="10"/>
      <c r="G72" s="10"/>
      <c r="H72" s="10"/>
      <c r="I72" s="10"/>
      <c r="J72" s="10"/>
      <c r="K72" s="10"/>
      <c r="L72" s="10"/>
      <c r="M72" s="8"/>
      <c r="N72" s="5"/>
      <c r="O72" s="5"/>
      <c r="P72" s="5"/>
      <c r="Q72" s="5"/>
      <c r="R72" s="5"/>
      <c r="S72" s="5"/>
      <c r="T72" s="5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5"/>
      <c r="AS72" s="5"/>
      <c r="AT72" s="1"/>
      <c r="AU72" s="5"/>
      <c r="AV72" s="1"/>
    </row>
    <row r="73" spans="1:48" ht="30" customHeight="1" x14ac:dyDescent="0.3">
      <c r="A73" s="8" t="s">
        <v>77</v>
      </c>
      <c r="B73" s="8" t="s">
        <v>231</v>
      </c>
      <c r="C73" s="8" t="s">
        <v>79</v>
      </c>
      <c r="D73" s="9">
        <v>990</v>
      </c>
      <c r="E73" s="10"/>
      <c r="F73" s="10"/>
      <c r="G73" s="10"/>
      <c r="H73" s="10"/>
      <c r="I73" s="10"/>
      <c r="J73" s="10"/>
      <c r="K73" s="10"/>
      <c r="L73" s="10"/>
      <c r="M73" s="8"/>
      <c r="N73" s="5"/>
      <c r="O73" s="5"/>
      <c r="P73" s="5"/>
      <c r="Q73" s="5"/>
      <c r="R73" s="5"/>
      <c r="S73" s="5"/>
      <c r="T73" s="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5"/>
      <c r="AS73" s="5"/>
      <c r="AT73" s="1"/>
      <c r="AU73" s="5"/>
      <c r="AV73" s="1"/>
    </row>
    <row r="74" spans="1:48" ht="30" customHeight="1" x14ac:dyDescent="0.3">
      <c r="A74" s="8" t="s">
        <v>77</v>
      </c>
      <c r="B74" s="8" t="s">
        <v>144</v>
      </c>
      <c r="C74" s="8" t="s">
        <v>79</v>
      </c>
      <c r="D74" s="9">
        <v>44</v>
      </c>
      <c r="E74" s="10"/>
      <c r="F74" s="10"/>
      <c r="G74" s="10"/>
      <c r="H74" s="10"/>
      <c r="I74" s="10"/>
      <c r="J74" s="10"/>
      <c r="K74" s="10"/>
      <c r="L74" s="10"/>
      <c r="M74" s="8"/>
      <c r="N74" s="5"/>
      <c r="O74" s="5"/>
      <c r="P74" s="5"/>
      <c r="Q74" s="5"/>
      <c r="R74" s="5"/>
      <c r="S74" s="5"/>
      <c r="T74" s="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5"/>
      <c r="AS74" s="5"/>
      <c r="AT74" s="1"/>
      <c r="AU74" s="5"/>
      <c r="AV74" s="1"/>
    </row>
    <row r="75" spans="1:48" ht="30" customHeight="1" x14ac:dyDescent="0.3">
      <c r="A75" s="8" t="s">
        <v>87</v>
      </c>
      <c r="B75" s="8" t="s">
        <v>88</v>
      </c>
      <c r="C75" s="8" t="s">
        <v>89</v>
      </c>
      <c r="D75" s="9">
        <v>1</v>
      </c>
      <c r="E75" s="10"/>
      <c r="F75" s="10"/>
      <c r="G75" s="10"/>
      <c r="H75" s="10"/>
      <c r="I75" s="10"/>
      <c r="J75" s="10"/>
      <c r="K75" s="10"/>
      <c r="L75" s="10"/>
      <c r="M75" s="8"/>
      <c r="N75" s="5"/>
      <c r="O75" s="5"/>
      <c r="P75" s="5"/>
      <c r="Q75" s="5"/>
      <c r="R75" s="5"/>
      <c r="S75" s="5"/>
      <c r="T75" s="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5"/>
      <c r="AS75" s="5"/>
      <c r="AT75" s="1"/>
      <c r="AU75" s="5"/>
      <c r="AV75" s="1"/>
    </row>
    <row r="76" spans="1:48" ht="30" customHeight="1" x14ac:dyDescent="0.3">
      <c r="A76" s="8" t="s">
        <v>156</v>
      </c>
      <c r="B76" s="8" t="s">
        <v>157</v>
      </c>
      <c r="C76" s="8" t="s">
        <v>93</v>
      </c>
      <c r="D76" s="9">
        <v>4224</v>
      </c>
      <c r="E76" s="10"/>
      <c r="F76" s="10"/>
      <c r="G76" s="10"/>
      <c r="H76" s="10"/>
      <c r="I76" s="10"/>
      <c r="J76" s="10"/>
      <c r="K76" s="10"/>
      <c r="L76" s="10"/>
      <c r="M76" s="8"/>
      <c r="N76" s="5"/>
      <c r="O76" s="5"/>
      <c r="P76" s="5"/>
      <c r="Q76" s="5"/>
      <c r="R76" s="5"/>
      <c r="S76" s="5"/>
      <c r="T76" s="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5"/>
      <c r="AS76" s="5"/>
      <c r="AT76" s="1"/>
      <c r="AU76" s="5"/>
      <c r="AV76" s="1"/>
    </row>
    <row r="77" spans="1:48" ht="30" customHeight="1" x14ac:dyDescent="0.3">
      <c r="A77" s="8" t="s">
        <v>106</v>
      </c>
      <c r="B77" s="8" t="s">
        <v>107</v>
      </c>
      <c r="C77" s="8" t="s">
        <v>89</v>
      </c>
      <c r="D77" s="9">
        <v>1</v>
      </c>
      <c r="E77" s="10"/>
      <c r="F77" s="10"/>
      <c r="G77" s="10"/>
      <c r="H77" s="10"/>
      <c r="I77" s="10"/>
      <c r="J77" s="10"/>
      <c r="K77" s="10"/>
      <c r="L77" s="10"/>
      <c r="M77" s="8"/>
      <c r="N77" s="5"/>
      <c r="O77" s="5"/>
      <c r="P77" s="5"/>
      <c r="Q77" s="5"/>
      <c r="R77" s="5"/>
      <c r="S77" s="5"/>
      <c r="T77" s="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5"/>
      <c r="AS77" s="5"/>
      <c r="AT77" s="1"/>
      <c r="AU77" s="5"/>
      <c r="AV77" s="1"/>
    </row>
    <row r="78" spans="1:48" ht="30" customHeight="1" x14ac:dyDescent="0.3">
      <c r="A78" s="8" t="s">
        <v>108</v>
      </c>
      <c r="B78" s="8" t="s">
        <v>109</v>
      </c>
      <c r="C78" s="8" t="s">
        <v>110</v>
      </c>
      <c r="D78" s="9">
        <f>공량산출근거서!K52</f>
        <v>252</v>
      </c>
      <c r="E78" s="10"/>
      <c r="F78" s="10"/>
      <c r="G78" s="10"/>
      <c r="H78" s="10"/>
      <c r="I78" s="10"/>
      <c r="J78" s="10"/>
      <c r="K78" s="10"/>
      <c r="L78" s="10"/>
      <c r="M78" s="8"/>
      <c r="N78" s="5"/>
      <c r="O78" s="5"/>
      <c r="P78" s="5"/>
      <c r="Q78" s="5"/>
      <c r="R78" s="5"/>
      <c r="S78" s="5"/>
      <c r="T78" s="5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5"/>
      <c r="AS78" s="5"/>
      <c r="AT78" s="1"/>
      <c r="AU78" s="5"/>
      <c r="AV78" s="1"/>
    </row>
    <row r="79" spans="1:48" ht="30" customHeight="1" x14ac:dyDescent="0.3">
      <c r="A79" s="8" t="s">
        <v>116</v>
      </c>
      <c r="B79" s="8" t="s">
        <v>117</v>
      </c>
      <c r="C79" s="8" t="s">
        <v>89</v>
      </c>
      <c r="D79" s="9">
        <v>1</v>
      </c>
      <c r="E79" s="10"/>
      <c r="F79" s="10"/>
      <c r="G79" s="10"/>
      <c r="H79" s="10"/>
      <c r="I79" s="10"/>
      <c r="J79" s="10"/>
      <c r="K79" s="10"/>
      <c r="L79" s="10"/>
      <c r="M79" s="8"/>
      <c r="N79" s="5"/>
      <c r="O79" s="5"/>
      <c r="P79" s="5"/>
      <c r="Q79" s="5"/>
      <c r="R79" s="5"/>
      <c r="S79" s="5"/>
      <c r="T79" s="5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5"/>
      <c r="AS79" s="5"/>
      <c r="AT79" s="1"/>
      <c r="AU79" s="5"/>
      <c r="AV79" s="1"/>
    </row>
    <row r="80" spans="1:48" ht="30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30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30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30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30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30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30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30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30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30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30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30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30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30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30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30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30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 x14ac:dyDescent="0.3">
      <c r="A99" s="9" t="s">
        <v>118</v>
      </c>
      <c r="B99" s="9"/>
      <c r="C99" s="9"/>
      <c r="D99" s="9"/>
      <c r="E99" s="9"/>
      <c r="F99" s="10"/>
      <c r="G99" s="9"/>
      <c r="H99" s="10"/>
      <c r="I99" s="9"/>
      <c r="J99" s="10"/>
      <c r="K99" s="9"/>
      <c r="L99" s="10"/>
      <c r="M99" s="9"/>
    </row>
    <row r="100" spans="1:48" ht="30" customHeight="1" x14ac:dyDescent="0.3">
      <c r="A100" s="8" t="s">
        <v>237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"/>
      <c r="O100" s="1"/>
      <c r="P100" s="1"/>
      <c r="Q100" s="5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30" customHeight="1" x14ac:dyDescent="0.3">
      <c r="A101" s="8" t="s">
        <v>134</v>
      </c>
      <c r="B101" s="8" t="s">
        <v>135</v>
      </c>
      <c r="C101" s="8" t="s">
        <v>124</v>
      </c>
      <c r="D101" s="9">
        <v>60</v>
      </c>
      <c r="E101" s="10"/>
      <c r="F101" s="10"/>
      <c r="G101" s="10"/>
      <c r="H101" s="10"/>
      <c r="I101" s="10"/>
      <c r="J101" s="10"/>
      <c r="K101" s="10"/>
      <c r="L101" s="10"/>
      <c r="M101" s="8"/>
      <c r="N101" s="5"/>
      <c r="O101" s="5"/>
      <c r="P101" s="5"/>
      <c r="Q101" s="5"/>
      <c r="R101" s="5"/>
      <c r="S101" s="5"/>
      <c r="T101" s="5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5"/>
      <c r="AS101" s="5"/>
      <c r="AT101" s="1"/>
      <c r="AU101" s="5"/>
      <c r="AV101" s="1"/>
    </row>
    <row r="102" spans="1:48" ht="30" customHeight="1" x14ac:dyDescent="0.3">
      <c r="A102" s="8" t="s">
        <v>134</v>
      </c>
      <c r="B102" s="8" t="s">
        <v>142</v>
      </c>
      <c r="C102" s="8" t="s">
        <v>124</v>
      </c>
      <c r="D102" s="9">
        <v>60</v>
      </c>
      <c r="E102" s="10"/>
      <c r="F102" s="10"/>
      <c r="G102" s="10"/>
      <c r="H102" s="10"/>
      <c r="I102" s="10"/>
      <c r="J102" s="10"/>
      <c r="K102" s="10"/>
      <c r="L102" s="10"/>
      <c r="M102" s="8"/>
      <c r="N102" s="5"/>
      <c r="O102" s="5"/>
      <c r="P102" s="5"/>
      <c r="Q102" s="5"/>
      <c r="R102" s="5"/>
      <c r="S102" s="5"/>
      <c r="T102" s="5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5"/>
      <c r="AS102" s="5"/>
      <c r="AT102" s="1"/>
      <c r="AU102" s="5"/>
      <c r="AV102" s="1"/>
    </row>
    <row r="103" spans="1:48" ht="30" customHeight="1" x14ac:dyDescent="0.3">
      <c r="A103" s="8" t="s">
        <v>225</v>
      </c>
      <c r="B103" s="8" t="s">
        <v>240</v>
      </c>
      <c r="C103" s="8" t="s">
        <v>124</v>
      </c>
      <c r="D103" s="9">
        <v>4</v>
      </c>
      <c r="E103" s="10"/>
      <c r="F103" s="10"/>
      <c r="G103" s="10"/>
      <c r="H103" s="10"/>
      <c r="I103" s="10"/>
      <c r="J103" s="10"/>
      <c r="K103" s="10"/>
      <c r="L103" s="10"/>
      <c r="M103" s="8"/>
      <c r="N103" s="5"/>
      <c r="O103" s="5"/>
      <c r="P103" s="5"/>
      <c r="Q103" s="5"/>
      <c r="R103" s="5"/>
      <c r="S103" s="5"/>
      <c r="T103" s="5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5"/>
      <c r="AS103" s="5"/>
      <c r="AT103" s="1"/>
      <c r="AU103" s="5"/>
      <c r="AV103" s="1"/>
    </row>
    <row r="104" spans="1:48" ht="30" customHeight="1" x14ac:dyDescent="0.3">
      <c r="A104" s="8" t="s">
        <v>225</v>
      </c>
      <c r="B104" s="8" t="s">
        <v>242</v>
      </c>
      <c r="C104" s="8" t="s">
        <v>79</v>
      </c>
      <c r="D104" s="9">
        <v>22</v>
      </c>
      <c r="E104" s="10"/>
      <c r="F104" s="10"/>
      <c r="G104" s="10"/>
      <c r="H104" s="10"/>
      <c r="I104" s="10"/>
      <c r="J104" s="10"/>
      <c r="K104" s="10"/>
      <c r="L104" s="10"/>
      <c r="M104" s="8"/>
      <c r="N104" s="5"/>
      <c r="O104" s="5"/>
      <c r="P104" s="5"/>
      <c r="Q104" s="5"/>
      <c r="R104" s="5"/>
      <c r="S104" s="5"/>
      <c r="T104" s="5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5"/>
      <c r="AS104" s="5"/>
      <c r="AT104" s="1"/>
      <c r="AU104" s="5"/>
      <c r="AV104" s="1"/>
    </row>
    <row r="105" spans="1:48" ht="30" customHeight="1" x14ac:dyDescent="0.3">
      <c r="A105" s="8" t="s">
        <v>77</v>
      </c>
      <c r="B105" s="8" t="s">
        <v>144</v>
      </c>
      <c r="C105" s="8" t="s">
        <v>79</v>
      </c>
      <c r="D105" s="9">
        <v>595</v>
      </c>
      <c r="E105" s="10"/>
      <c r="F105" s="10"/>
      <c r="G105" s="10"/>
      <c r="H105" s="10"/>
      <c r="I105" s="10"/>
      <c r="J105" s="10"/>
      <c r="K105" s="10"/>
      <c r="L105" s="10"/>
      <c r="M105" s="8"/>
      <c r="N105" s="5"/>
      <c r="O105" s="5"/>
      <c r="P105" s="5"/>
      <c r="Q105" s="5"/>
      <c r="R105" s="5"/>
      <c r="S105" s="5"/>
      <c r="T105" s="5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5"/>
      <c r="AS105" s="5"/>
      <c r="AT105" s="1"/>
      <c r="AU105" s="5"/>
      <c r="AV105" s="1"/>
    </row>
    <row r="106" spans="1:48" ht="30" customHeight="1" x14ac:dyDescent="0.3">
      <c r="A106" s="8" t="s">
        <v>87</v>
      </c>
      <c r="B106" s="8" t="s">
        <v>88</v>
      </c>
      <c r="C106" s="8" t="s">
        <v>89</v>
      </c>
      <c r="D106" s="9">
        <v>1</v>
      </c>
      <c r="E106" s="10"/>
      <c r="F106" s="10"/>
      <c r="G106" s="10"/>
      <c r="H106" s="10"/>
      <c r="I106" s="10"/>
      <c r="J106" s="10"/>
      <c r="K106" s="10"/>
      <c r="L106" s="10"/>
      <c r="M106" s="8"/>
      <c r="N106" s="5"/>
      <c r="O106" s="5"/>
      <c r="P106" s="5"/>
      <c r="Q106" s="5"/>
      <c r="R106" s="5"/>
      <c r="S106" s="5"/>
      <c r="T106" s="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5"/>
      <c r="AS106" s="5"/>
      <c r="AT106" s="1"/>
      <c r="AU106" s="5"/>
      <c r="AV106" s="1"/>
    </row>
    <row r="107" spans="1:48" ht="30" customHeight="1" x14ac:dyDescent="0.3">
      <c r="A107" s="8" t="s">
        <v>97</v>
      </c>
      <c r="B107" s="8" t="s">
        <v>102</v>
      </c>
      <c r="C107" s="8" t="s">
        <v>93</v>
      </c>
      <c r="D107" s="9">
        <v>21</v>
      </c>
      <c r="E107" s="10"/>
      <c r="F107" s="10"/>
      <c r="G107" s="10"/>
      <c r="H107" s="10"/>
      <c r="I107" s="10"/>
      <c r="J107" s="10"/>
      <c r="K107" s="10"/>
      <c r="L107" s="10"/>
      <c r="M107" s="8"/>
      <c r="N107" s="5"/>
      <c r="O107" s="5"/>
      <c r="P107" s="5"/>
      <c r="Q107" s="5"/>
      <c r="R107" s="5"/>
      <c r="S107" s="5"/>
      <c r="T107" s="5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5"/>
      <c r="AS107" s="5"/>
      <c r="AT107" s="1"/>
      <c r="AU107" s="5"/>
      <c r="AV107" s="1"/>
    </row>
    <row r="108" spans="1:48" ht="30" customHeight="1" x14ac:dyDescent="0.3">
      <c r="A108" s="8" t="s">
        <v>91</v>
      </c>
      <c r="B108" s="8" t="s">
        <v>92</v>
      </c>
      <c r="C108" s="8" t="s">
        <v>93</v>
      </c>
      <c r="D108" s="9">
        <v>22</v>
      </c>
      <c r="E108" s="10"/>
      <c r="F108" s="10"/>
      <c r="G108" s="10"/>
      <c r="H108" s="10"/>
      <c r="I108" s="10"/>
      <c r="J108" s="10"/>
      <c r="K108" s="10"/>
      <c r="L108" s="10"/>
      <c r="M108" s="8"/>
      <c r="N108" s="5"/>
      <c r="O108" s="5"/>
      <c r="P108" s="5"/>
      <c r="Q108" s="5"/>
      <c r="R108" s="5"/>
      <c r="S108" s="5"/>
      <c r="T108" s="5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5"/>
      <c r="AS108" s="5"/>
      <c r="AT108" s="1"/>
      <c r="AU108" s="5"/>
      <c r="AV108" s="1"/>
    </row>
    <row r="109" spans="1:48" ht="30" customHeight="1" x14ac:dyDescent="0.3">
      <c r="A109" s="8" t="s">
        <v>156</v>
      </c>
      <c r="B109" s="8" t="s">
        <v>157</v>
      </c>
      <c r="C109" s="8" t="s">
        <v>93</v>
      </c>
      <c r="D109" s="9">
        <v>264</v>
      </c>
      <c r="E109" s="10"/>
      <c r="F109" s="10"/>
      <c r="G109" s="10"/>
      <c r="H109" s="10"/>
      <c r="I109" s="10"/>
      <c r="J109" s="10"/>
      <c r="K109" s="10"/>
      <c r="L109" s="10"/>
      <c r="M109" s="8"/>
      <c r="N109" s="5"/>
      <c r="O109" s="5"/>
      <c r="P109" s="5"/>
      <c r="Q109" s="5"/>
      <c r="R109" s="5"/>
      <c r="S109" s="5"/>
      <c r="T109" s="5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5"/>
      <c r="AS109" s="5"/>
      <c r="AT109" s="1"/>
      <c r="AU109" s="5"/>
      <c r="AV109" s="1"/>
    </row>
    <row r="110" spans="1:48" ht="30" customHeight="1" x14ac:dyDescent="0.3">
      <c r="A110" s="8" t="s">
        <v>156</v>
      </c>
      <c r="B110" s="8" t="s">
        <v>160</v>
      </c>
      <c r="C110" s="8" t="s">
        <v>93</v>
      </c>
      <c r="D110" s="9">
        <v>528</v>
      </c>
      <c r="E110" s="10"/>
      <c r="F110" s="10"/>
      <c r="G110" s="10"/>
      <c r="H110" s="10"/>
      <c r="I110" s="10"/>
      <c r="J110" s="10"/>
      <c r="K110" s="10"/>
      <c r="L110" s="10"/>
      <c r="M110" s="8"/>
      <c r="N110" s="5"/>
      <c r="O110" s="5"/>
      <c r="P110" s="5"/>
      <c r="Q110" s="5"/>
      <c r="R110" s="5"/>
      <c r="S110" s="5"/>
      <c r="T110" s="5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5"/>
      <c r="AS110" s="5"/>
      <c r="AT110" s="1"/>
      <c r="AU110" s="5"/>
      <c r="AV110" s="1"/>
    </row>
    <row r="111" spans="1:48" ht="30" customHeight="1" x14ac:dyDescent="0.3">
      <c r="A111" s="8" t="s">
        <v>106</v>
      </c>
      <c r="B111" s="8" t="s">
        <v>107</v>
      </c>
      <c r="C111" s="8" t="s">
        <v>89</v>
      </c>
      <c r="D111" s="9">
        <v>1</v>
      </c>
      <c r="E111" s="10"/>
      <c r="F111" s="10"/>
      <c r="G111" s="10"/>
      <c r="H111" s="10"/>
      <c r="I111" s="10"/>
      <c r="J111" s="10"/>
      <c r="K111" s="10"/>
      <c r="L111" s="10"/>
      <c r="M111" s="8"/>
      <c r="N111" s="5"/>
      <c r="O111" s="5"/>
      <c r="P111" s="5"/>
      <c r="Q111" s="5"/>
      <c r="R111" s="5"/>
      <c r="S111" s="5"/>
      <c r="T111" s="5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5"/>
      <c r="AS111" s="5"/>
      <c r="AT111" s="1"/>
      <c r="AU111" s="5"/>
      <c r="AV111" s="1"/>
    </row>
    <row r="112" spans="1:48" ht="30" customHeight="1" x14ac:dyDescent="0.3">
      <c r="A112" s="8" t="s">
        <v>108</v>
      </c>
      <c r="B112" s="8" t="s">
        <v>109</v>
      </c>
      <c r="C112" s="8" t="s">
        <v>110</v>
      </c>
      <c r="D112" s="9">
        <f>공량산출근거서!K61</f>
        <v>53</v>
      </c>
      <c r="E112" s="10"/>
      <c r="F112" s="10"/>
      <c r="G112" s="10"/>
      <c r="H112" s="10"/>
      <c r="I112" s="10"/>
      <c r="J112" s="10"/>
      <c r="K112" s="10"/>
      <c r="L112" s="10"/>
      <c r="M112" s="8"/>
      <c r="N112" s="5"/>
      <c r="O112" s="5"/>
      <c r="P112" s="5"/>
      <c r="Q112" s="5"/>
      <c r="R112" s="5"/>
      <c r="S112" s="5"/>
      <c r="T112" s="5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5"/>
      <c r="AS112" s="5"/>
      <c r="AT112" s="1"/>
      <c r="AU112" s="5"/>
      <c r="AV112" s="1"/>
    </row>
    <row r="113" spans="1:48" ht="30" customHeight="1" x14ac:dyDescent="0.3">
      <c r="A113" s="8" t="s">
        <v>113</v>
      </c>
      <c r="B113" s="8" t="s">
        <v>109</v>
      </c>
      <c r="C113" s="8" t="s">
        <v>110</v>
      </c>
      <c r="D113" s="9">
        <f>공량산출근거서!K62</f>
        <v>1</v>
      </c>
      <c r="E113" s="10"/>
      <c r="F113" s="10"/>
      <c r="G113" s="10"/>
      <c r="H113" s="10"/>
      <c r="I113" s="10"/>
      <c r="J113" s="10"/>
      <c r="K113" s="10"/>
      <c r="L113" s="10"/>
      <c r="M113" s="8"/>
      <c r="N113" s="5"/>
      <c r="O113" s="5"/>
      <c r="P113" s="5"/>
      <c r="Q113" s="5"/>
      <c r="R113" s="5"/>
      <c r="S113" s="5"/>
      <c r="T113" s="5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5"/>
      <c r="AS113" s="5"/>
      <c r="AT113" s="1"/>
      <c r="AU113" s="5"/>
      <c r="AV113" s="1"/>
    </row>
    <row r="114" spans="1:48" ht="30" customHeight="1" x14ac:dyDescent="0.3">
      <c r="A114" s="8" t="s">
        <v>116</v>
      </c>
      <c r="B114" s="8" t="s">
        <v>117</v>
      </c>
      <c r="C114" s="8" t="s">
        <v>89</v>
      </c>
      <c r="D114" s="9">
        <v>1</v>
      </c>
      <c r="E114" s="10"/>
      <c r="F114" s="10"/>
      <c r="G114" s="10"/>
      <c r="H114" s="10"/>
      <c r="I114" s="10"/>
      <c r="J114" s="10"/>
      <c r="K114" s="10"/>
      <c r="L114" s="10"/>
      <c r="M114" s="8"/>
      <c r="N114" s="5"/>
      <c r="O114" s="5"/>
      <c r="P114" s="5"/>
      <c r="Q114" s="5"/>
      <c r="R114" s="5"/>
      <c r="S114" s="5"/>
      <c r="T114" s="5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5"/>
      <c r="AS114" s="5"/>
      <c r="AT114" s="1"/>
      <c r="AU114" s="5"/>
      <c r="AV114" s="1"/>
    </row>
    <row r="115" spans="1:48" ht="30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48" ht="30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48" ht="30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30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30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30" customHeight="1" x14ac:dyDescent="0.3">
      <c r="A123" s="9" t="s">
        <v>118</v>
      </c>
      <c r="B123" s="9"/>
      <c r="C123" s="9"/>
      <c r="D123" s="9"/>
      <c r="E123" s="9"/>
      <c r="F123" s="10"/>
      <c r="G123" s="9"/>
      <c r="H123" s="10"/>
      <c r="I123" s="9"/>
      <c r="J123" s="10"/>
      <c r="K123" s="9"/>
      <c r="L123" s="10"/>
      <c r="M123" s="9"/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4" manualBreakCount="4">
    <brk id="27" max="16383" man="1"/>
    <brk id="51" max="16383" man="1"/>
    <brk id="99" max="16383" man="1"/>
    <brk id="1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"/>
  <sheetViews>
    <sheetView topLeftCell="B1" workbookViewId="0">
      <selection activeCell="E4" sqref="E4:H5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3" width="2.625" hidden="1" customWidth="1"/>
  </cols>
  <sheetData>
    <row r="1" spans="1:13" ht="30" customHeight="1" x14ac:dyDescent="0.3">
      <c r="A1" s="30" t="s">
        <v>252</v>
      </c>
      <c r="B1" s="30"/>
      <c r="C1" s="30"/>
      <c r="D1" s="30"/>
      <c r="E1" s="30"/>
      <c r="F1" s="30"/>
      <c r="G1" s="30"/>
      <c r="H1" s="30"/>
      <c r="I1" s="30"/>
      <c r="J1" s="30"/>
    </row>
    <row r="2" spans="1:13" ht="30" customHeigh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3" ht="30" customHeight="1" x14ac:dyDescent="0.3">
      <c r="A3" s="3" t="s">
        <v>253</v>
      </c>
      <c r="B3" s="3" t="s">
        <v>2</v>
      </c>
      <c r="C3" s="3" t="s">
        <v>3</v>
      </c>
      <c r="D3" s="3" t="s">
        <v>4</v>
      </c>
      <c r="E3" s="3" t="s">
        <v>254</v>
      </c>
      <c r="F3" s="3" t="s">
        <v>255</v>
      </c>
      <c r="G3" s="3" t="s">
        <v>256</v>
      </c>
      <c r="H3" s="3" t="s">
        <v>257</v>
      </c>
      <c r="I3" s="3" t="s">
        <v>258</v>
      </c>
      <c r="J3" s="3" t="s">
        <v>259</v>
      </c>
      <c r="K3" s="2" t="s">
        <v>260</v>
      </c>
      <c r="L3" s="2" t="s">
        <v>261</v>
      </c>
      <c r="M3" s="2" t="s">
        <v>262</v>
      </c>
    </row>
    <row r="4" spans="1:13" ht="30" customHeight="1" x14ac:dyDescent="0.3">
      <c r="A4" s="8" t="s">
        <v>73</v>
      </c>
      <c r="B4" s="8" t="s">
        <v>69</v>
      </c>
      <c r="C4" s="8" t="s">
        <v>70</v>
      </c>
      <c r="D4" s="8" t="s">
        <v>71</v>
      </c>
      <c r="E4" s="13"/>
      <c r="F4" s="13"/>
      <c r="G4" s="13"/>
      <c r="H4" s="13"/>
      <c r="I4" s="8" t="s">
        <v>72</v>
      </c>
      <c r="J4" s="8" t="s">
        <v>52</v>
      </c>
      <c r="K4" s="5" t="s">
        <v>52</v>
      </c>
      <c r="L4" s="5" t="s">
        <v>52</v>
      </c>
      <c r="M4" s="5" t="s">
        <v>52</v>
      </c>
    </row>
    <row r="5" spans="1:13" ht="30" customHeight="1" x14ac:dyDescent="0.3">
      <c r="A5" s="8" t="s">
        <v>76</v>
      </c>
      <c r="B5" s="8" t="s">
        <v>69</v>
      </c>
      <c r="C5" s="8" t="s">
        <v>74</v>
      </c>
      <c r="D5" s="8" t="s">
        <v>71</v>
      </c>
      <c r="E5" s="13"/>
      <c r="F5" s="13"/>
      <c r="G5" s="13"/>
      <c r="H5" s="13"/>
      <c r="I5" s="8" t="s">
        <v>75</v>
      </c>
      <c r="J5" s="8" t="s">
        <v>52</v>
      </c>
      <c r="K5" s="5" t="s">
        <v>52</v>
      </c>
      <c r="L5" s="5" t="s">
        <v>52</v>
      </c>
      <c r="M5" s="5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2"/>
  <sheetViews>
    <sheetView workbookViewId="0">
      <selection activeCell="E15" sqref="E15:L22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35" width="2.625" hidden="1" customWidth="1"/>
    <col min="36" max="36" width="1.625" hidden="1" customWidth="1"/>
    <col min="37" max="37" width="24.625" hidden="1" customWidth="1"/>
    <col min="38" max="38" width="1.625" hidden="1" customWidth="1"/>
  </cols>
  <sheetData>
    <row r="1" spans="1:38" ht="30" customHeight="1" x14ac:dyDescent="0.3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38" ht="30" customHeight="1" x14ac:dyDescent="0.3">
      <c r="A2" s="32" t="s">
        <v>2</v>
      </c>
      <c r="B2" s="32" t="s">
        <v>3</v>
      </c>
      <c r="C2" s="32" t="s">
        <v>4</v>
      </c>
      <c r="D2" s="32" t="s">
        <v>5</v>
      </c>
      <c r="E2" s="32" t="s">
        <v>6</v>
      </c>
      <c r="F2" s="32"/>
      <c r="G2" s="32" t="s">
        <v>9</v>
      </c>
      <c r="H2" s="32"/>
      <c r="I2" s="32" t="s">
        <v>10</v>
      </c>
      <c r="J2" s="32"/>
      <c r="K2" s="32" t="s">
        <v>11</v>
      </c>
      <c r="L2" s="32"/>
      <c r="M2" s="32" t="s">
        <v>12</v>
      </c>
      <c r="N2" s="34" t="s">
        <v>263</v>
      </c>
      <c r="O2" s="34" t="s">
        <v>20</v>
      </c>
      <c r="P2" s="34" t="s">
        <v>22</v>
      </c>
      <c r="Q2" s="34" t="s">
        <v>23</v>
      </c>
      <c r="R2" s="34" t="s">
        <v>24</v>
      </c>
      <c r="S2" s="34" t="s">
        <v>25</v>
      </c>
      <c r="T2" s="34" t="s">
        <v>26</v>
      </c>
      <c r="U2" s="34" t="s">
        <v>27</v>
      </c>
      <c r="V2" s="34" t="s">
        <v>28</v>
      </c>
      <c r="W2" s="34" t="s">
        <v>29</v>
      </c>
      <c r="X2" s="34" t="s">
        <v>30</v>
      </c>
      <c r="Y2" s="34" t="s">
        <v>31</v>
      </c>
      <c r="Z2" s="34" t="s">
        <v>32</v>
      </c>
      <c r="AA2" s="34" t="s">
        <v>33</v>
      </c>
      <c r="AB2" s="34" t="s">
        <v>34</v>
      </c>
      <c r="AC2" s="34" t="s">
        <v>35</v>
      </c>
      <c r="AD2" s="34" t="s">
        <v>264</v>
      </c>
      <c r="AE2" s="34" t="s">
        <v>265</v>
      </c>
      <c r="AF2" s="34" t="s">
        <v>266</v>
      </c>
      <c r="AG2" s="34" t="s">
        <v>267</v>
      </c>
      <c r="AH2" s="34" t="s">
        <v>268</v>
      </c>
      <c r="AI2" s="34" t="s">
        <v>269</v>
      </c>
      <c r="AJ2" s="34" t="s">
        <v>48</v>
      </c>
      <c r="AK2" s="34" t="s">
        <v>270</v>
      </c>
      <c r="AL2" s="34" t="s">
        <v>271</v>
      </c>
    </row>
    <row r="3" spans="1:38" ht="30" customHeight="1" x14ac:dyDescent="0.3">
      <c r="A3" s="32"/>
      <c r="B3" s="32"/>
      <c r="C3" s="32"/>
      <c r="D3" s="32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32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ht="30" customHeight="1" x14ac:dyDescent="0.3">
      <c r="A4" s="35" t="s">
        <v>272</v>
      </c>
      <c r="B4" s="35"/>
      <c r="C4" s="35"/>
      <c r="D4" s="35"/>
      <c r="E4" s="36"/>
      <c r="F4" s="37"/>
      <c r="G4" s="36"/>
      <c r="H4" s="37"/>
      <c r="I4" s="36"/>
      <c r="J4" s="37"/>
      <c r="K4" s="36"/>
      <c r="L4" s="37"/>
      <c r="M4" s="35"/>
      <c r="N4" s="2" t="s">
        <v>73</v>
      </c>
    </row>
    <row r="5" spans="1:38" ht="30" customHeight="1" x14ac:dyDescent="0.3">
      <c r="A5" s="8" t="s">
        <v>273</v>
      </c>
      <c r="B5" s="8" t="s">
        <v>274</v>
      </c>
      <c r="C5" s="8" t="s">
        <v>124</v>
      </c>
      <c r="D5" s="9">
        <v>1</v>
      </c>
      <c r="E5" s="12"/>
      <c r="F5" s="14"/>
      <c r="G5" s="12"/>
      <c r="H5" s="14"/>
      <c r="I5" s="12"/>
      <c r="J5" s="14"/>
      <c r="K5" s="12"/>
      <c r="L5" s="14"/>
      <c r="M5" s="8" t="s">
        <v>52</v>
      </c>
      <c r="N5" s="5" t="s">
        <v>73</v>
      </c>
      <c r="O5" s="5" t="s">
        <v>275</v>
      </c>
      <c r="P5" s="5" t="s">
        <v>59</v>
      </c>
      <c r="Q5" s="5" t="s">
        <v>59</v>
      </c>
      <c r="R5" s="5" t="s">
        <v>60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" t="s">
        <v>52</v>
      </c>
      <c r="AK5" s="5" t="s">
        <v>276</v>
      </c>
      <c r="AL5" s="5" t="s">
        <v>52</v>
      </c>
    </row>
    <row r="6" spans="1:38" ht="30" customHeight="1" x14ac:dyDescent="0.3">
      <c r="A6" s="8" t="s">
        <v>277</v>
      </c>
      <c r="B6" s="8" t="s">
        <v>278</v>
      </c>
      <c r="C6" s="8" t="s">
        <v>124</v>
      </c>
      <c r="D6" s="9">
        <v>1</v>
      </c>
      <c r="E6" s="12"/>
      <c r="F6" s="14"/>
      <c r="G6" s="12"/>
      <c r="H6" s="14"/>
      <c r="I6" s="12"/>
      <c r="J6" s="14"/>
      <c r="K6" s="12"/>
      <c r="L6" s="14"/>
      <c r="M6" s="8" t="s">
        <v>52</v>
      </c>
      <c r="N6" s="5" t="s">
        <v>73</v>
      </c>
      <c r="O6" s="5" t="s">
        <v>279</v>
      </c>
      <c r="P6" s="5" t="s">
        <v>59</v>
      </c>
      <c r="Q6" s="5" t="s">
        <v>59</v>
      </c>
      <c r="R6" s="5" t="s">
        <v>60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5" t="s">
        <v>52</v>
      </c>
      <c r="AK6" s="5" t="s">
        <v>280</v>
      </c>
      <c r="AL6" s="5" t="s">
        <v>52</v>
      </c>
    </row>
    <row r="7" spans="1:38" ht="30" customHeight="1" x14ac:dyDescent="0.3">
      <c r="A7" s="8" t="s">
        <v>281</v>
      </c>
      <c r="B7" s="8" t="s">
        <v>282</v>
      </c>
      <c r="C7" s="8" t="s">
        <v>124</v>
      </c>
      <c r="D7" s="9">
        <v>2</v>
      </c>
      <c r="E7" s="12"/>
      <c r="F7" s="14"/>
      <c r="G7" s="12"/>
      <c r="H7" s="14"/>
      <c r="I7" s="12"/>
      <c r="J7" s="14"/>
      <c r="K7" s="12"/>
      <c r="L7" s="14"/>
      <c r="M7" s="8" t="s">
        <v>52</v>
      </c>
      <c r="N7" s="5" t="s">
        <v>73</v>
      </c>
      <c r="O7" s="5" t="s">
        <v>283</v>
      </c>
      <c r="P7" s="5" t="s">
        <v>59</v>
      </c>
      <c r="Q7" s="5" t="s">
        <v>59</v>
      </c>
      <c r="R7" s="5" t="s">
        <v>60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5" t="s">
        <v>52</v>
      </c>
      <c r="AK7" s="5" t="s">
        <v>284</v>
      </c>
      <c r="AL7" s="5" t="s">
        <v>52</v>
      </c>
    </row>
    <row r="8" spans="1:38" ht="30" customHeight="1" x14ac:dyDescent="0.3">
      <c r="A8" s="8" t="s">
        <v>285</v>
      </c>
      <c r="B8" s="8" t="s">
        <v>286</v>
      </c>
      <c r="C8" s="8" t="s">
        <v>124</v>
      </c>
      <c r="D8" s="9">
        <v>2</v>
      </c>
      <c r="E8" s="12"/>
      <c r="F8" s="14"/>
      <c r="G8" s="12"/>
      <c r="H8" s="14"/>
      <c r="I8" s="12"/>
      <c r="J8" s="14"/>
      <c r="K8" s="12"/>
      <c r="L8" s="14"/>
      <c r="M8" s="8" t="s">
        <v>52</v>
      </c>
      <c r="N8" s="5" t="s">
        <v>73</v>
      </c>
      <c r="O8" s="5" t="s">
        <v>287</v>
      </c>
      <c r="P8" s="5" t="s">
        <v>59</v>
      </c>
      <c r="Q8" s="5" t="s">
        <v>59</v>
      </c>
      <c r="R8" s="5" t="s">
        <v>60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5" t="s">
        <v>52</v>
      </c>
      <c r="AK8" s="5" t="s">
        <v>288</v>
      </c>
      <c r="AL8" s="5" t="s">
        <v>52</v>
      </c>
    </row>
    <row r="9" spans="1:38" ht="30" customHeight="1" x14ac:dyDescent="0.3">
      <c r="A9" s="8" t="s">
        <v>289</v>
      </c>
      <c r="B9" s="8" t="s">
        <v>290</v>
      </c>
      <c r="C9" s="8" t="s">
        <v>124</v>
      </c>
      <c r="D9" s="9">
        <v>1</v>
      </c>
      <c r="E9" s="12"/>
      <c r="F9" s="14"/>
      <c r="G9" s="12"/>
      <c r="H9" s="14"/>
      <c r="I9" s="12"/>
      <c r="J9" s="14"/>
      <c r="K9" s="12"/>
      <c r="L9" s="14"/>
      <c r="M9" s="8" t="s">
        <v>52</v>
      </c>
      <c r="N9" s="5" t="s">
        <v>73</v>
      </c>
      <c r="O9" s="5" t="s">
        <v>291</v>
      </c>
      <c r="P9" s="5" t="s">
        <v>59</v>
      </c>
      <c r="Q9" s="5" t="s">
        <v>59</v>
      </c>
      <c r="R9" s="5" t="s">
        <v>60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5" t="s">
        <v>52</v>
      </c>
      <c r="AK9" s="5" t="s">
        <v>292</v>
      </c>
      <c r="AL9" s="5" t="s">
        <v>52</v>
      </c>
    </row>
    <row r="10" spans="1:38" ht="30" customHeight="1" x14ac:dyDescent="0.3">
      <c r="A10" s="8" t="s">
        <v>108</v>
      </c>
      <c r="B10" s="8" t="s">
        <v>109</v>
      </c>
      <c r="C10" s="8" t="s">
        <v>110</v>
      </c>
      <c r="D10" s="9">
        <v>5.3999999999999999E-2</v>
      </c>
      <c r="E10" s="12"/>
      <c r="F10" s="14"/>
      <c r="G10" s="12"/>
      <c r="H10" s="14"/>
      <c r="I10" s="12"/>
      <c r="J10" s="14"/>
      <c r="K10" s="12"/>
      <c r="L10" s="14"/>
      <c r="M10" s="8" t="s">
        <v>52</v>
      </c>
      <c r="N10" s="5" t="s">
        <v>73</v>
      </c>
      <c r="O10" s="5" t="s">
        <v>111</v>
      </c>
      <c r="P10" s="5" t="s">
        <v>59</v>
      </c>
      <c r="Q10" s="5" t="s">
        <v>59</v>
      </c>
      <c r="R10" s="5" t="s">
        <v>60</v>
      </c>
      <c r="S10" s="1"/>
      <c r="T10" s="1"/>
      <c r="U10" s="1"/>
      <c r="V10" s="1">
        <v>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5" t="s">
        <v>52</v>
      </c>
      <c r="AK10" s="5" t="s">
        <v>293</v>
      </c>
      <c r="AL10" s="5" t="s">
        <v>52</v>
      </c>
    </row>
    <row r="11" spans="1:38" ht="30" customHeight="1" x14ac:dyDescent="0.3">
      <c r="A11" s="8" t="s">
        <v>116</v>
      </c>
      <c r="B11" s="8" t="s">
        <v>117</v>
      </c>
      <c r="C11" s="8" t="s">
        <v>89</v>
      </c>
      <c r="D11" s="9">
        <v>1</v>
      </c>
      <c r="E11" s="12"/>
      <c r="F11" s="14"/>
      <c r="G11" s="12"/>
      <c r="H11" s="14"/>
      <c r="I11" s="12"/>
      <c r="J11" s="14"/>
      <c r="K11" s="12"/>
      <c r="L11" s="14"/>
      <c r="M11" s="8" t="s">
        <v>52</v>
      </c>
      <c r="N11" s="5" t="s">
        <v>73</v>
      </c>
      <c r="O11" s="5" t="s">
        <v>90</v>
      </c>
      <c r="P11" s="5" t="s">
        <v>59</v>
      </c>
      <c r="Q11" s="5" t="s">
        <v>59</v>
      </c>
      <c r="R11" s="5" t="s">
        <v>59</v>
      </c>
      <c r="S11" s="1">
        <v>1</v>
      </c>
      <c r="T11" s="1">
        <v>0</v>
      </c>
      <c r="U11" s="1">
        <v>0.03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5" t="s">
        <v>52</v>
      </c>
      <c r="AK11" s="5" t="s">
        <v>294</v>
      </c>
      <c r="AL11" s="5" t="s">
        <v>52</v>
      </c>
    </row>
    <row r="12" spans="1:38" ht="30" customHeight="1" x14ac:dyDescent="0.3">
      <c r="A12" s="8" t="s">
        <v>295</v>
      </c>
      <c r="B12" s="8" t="s">
        <v>52</v>
      </c>
      <c r="C12" s="8" t="s">
        <v>52</v>
      </c>
      <c r="D12" s="9"/>
      <c r="E12" s="12"/>
      <c r="F12" s="14"/>
      <c r="G12" s="12"/>
      <c r="H12" s="14"/>
      <c r="I12" s="12"/>
      <c r="J12" s="14"/>
      <c r="K12" s="12"/>
      <c r="L12" s="14"/>
      <c r="M12" s="8" t="s">
        <v>52</v>
      </c>
      <c r="N12" s="5" t="s">
        <v>119</v>
      </c>
      <c r="O12" s="5" t="s">
        <v>119</v>
      </c>
      <c r="P12" s="5" t="s">
        <v>52</v>
      </c>
      <c r="Q12" s="5" t="s">
        <v>52</v>
      </c>
      <c r="R12" s="5" t="s">
        <v>52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5" t="s">
        <v>52</v>
      </c>
      <c r="AK12" s="5" t="s">
        <v>52</v>
      </c>
      <c r="AL12" s="5" t="s">
        <v>52</v>
      </c>
    </row>
    <row r="13" spans="1:38" ht="30" customHeight="1" x14ac:dyDescent="0.3">
      <c r="A13" s="9"/>
      <c r="B13" s="9"/>
      <c r="C13" s="9"/>
      <c r="D13" s="9"/>
      <c r="E13" s="12"/>
      <c r="F13" s="14"/>
      <c r="G13" s="12"/>
      <c r="H13" s="14"/>
      <c r="I13" s="12"/>
      <c r="J13" s="14"/>
      <c r="K13" s="12"/>
      <c r="L13" s="14"/>
      <c r="M13" s="9"/>
    </row>
    <row r="14" spans="1:38" ht="30" customHeight="1" x14ac:dyDescent="0.3">
      <c r="A14" s="35" t="s">
        <v>296</v>
      </c>
      <c r="B14" s="35"/>
      <c r="C14" s="35"/>
      <c r="D14" s="35"/>
      <c r="E14" s="36"/>
      <c r="F14" s="37"/>
      <c r="G14" s="36"/>
      <c r="H14" s="37"/>
      <c r="I14" s="36"/>
      <c r="J14" s="37"/>
      <c r="K14" s="36"/>
      <c r="L14" s="37"/>
      <c r="M14" s="35"/>
      <c r="N14" s="2" t="s">
        <v>76</v>
      </c>
    </row>
    <row r="15" spans="1:38" ht="30" customHeight="1" x14ac:dyDescent="0.3">
      <c r="A15" s="8" t="s">
        <v>273</v>
      </c>
      <c r="B15" s="8" t="s">
        <v>274</v>
      </c>
      <c r="C15" s="8" t="s">
        <v>124</v>
      </c>
      <c r="D15" s="9">
        <v>1</v>
      </c>
      <c r="E15" s="12"/>
      <c r="F15" s="14"/>
      <c r="G15" s="12"/>
      <c r="H15" s="14"/>
      <c r="I15" s="12"/>
      <c r="J15" s="14"/>
      <c r="K15" s="12"/>
      <c r="L15" s="14"/>
      <c r="M15" s="8" t="s">
        <v>52</v>
      </c>
      <c r="N15" s="5" t="s">
        <v>76</v>
      </c>
      <c r="O15" s="5" t="s">
        <v>275</v>
      </c>
      <c r="P15" s="5" t="s">
        <v>59</v>
      </c>
      <c r="Q15" s="5" t="s">
        <v>59</v>
      </c>
      <c r="R15" s="5" t="s">
        <v>60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5" t="s">
        <v>52</v>
      </c>
      <c r="AK15" s="5" t="s">
        <v>297</v>
      </c>
      <c r="AL15" s="5" t="s">
        <v>52</v>
      </c>
    </row>
    <row r="16" spans="1:38" ht="30" customHeight="1" x14ac:dyDescent="0.3">
      <c r="A16" s="8" t="s">
        <v>277</v>
      </c>
      <c r="B16" s="8" t="s">
        <v>278</v>
      </c>
      <c r="C16" s="8" t="s">
        <v>124</v>
      </c>
      <c r="D16" s="9">
        <v>1</v>
      </c>
      <c r="E16" s="12"/>
      <c r="F16" s="14"/>
      <c r="G16" s="12"/>
      <c r="H16" s="14"/>
      <c r="I16" s="12"/>
      <c r="J16" s="14"/>
      <c r="K16" s="12"/>
      <c r="L16" s="14"/>
      <c r="M16" s="8" t="s">
        <v>52</v>
      </c>
      <c r="N16" s="5" t="s">
        <v>76</v>
      </c>
      <c r="O16" s="5" t="s">
        <v>279</v>
      </c>
      <c r="P16" s="5" t="s">
        <v>59</v>
      </c>
      <c r="Q16" s="5" t="s">
        <v>59</v>
      </c>
      <c r="R16" s="5" t="s">
        <v>60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5" t="s">
        <v>52</v>
      </c>
      <c r="AK16" s="5" t="s">
        <v>298</v>
      </c>
      <c r="AL16" s="5" t="s">
        <v>52</v>
      </c>
    </row>
    <row r="17" spans="1:38" ht="30" customHeight="1" x14ac:dyDescent="0.3">
      <c r="A17" s="8" t="s">
        <v>281</v>
      </c>
      <c r="B17" s="8" t="s">
        <v>282</v>
      </c>
      <c r="C17" s="8" t="s">
        <v>124</v>
      </c>
      <c r="D17" s="9">
        <v>2</v>
      </c>
      <c r="E17" s="12"/>
      <c r="F17" s="14"/>
      <c r="G17" s="12"/>
      <c r="H17" s="14"/>
      <c r="I17" s="12"/>
      <c r="J17" s="14"/>
      <c r="K17" s="12"/>
      <c r="L17" s="14"/>
      <c r="M17" s="8" t="s">
        <v>52</v>
      </c>
      <c r="N17" s="5" t="s">
        <v>76</v>
      </c>
      <c r="O17" s="5" t="s">
        <v>283</v>
      </c>
      <c r="P17" s="5" t="s">
        <v>59</v>
      </c>
      <c r="Q17" s="5" t="s">
        <v>59</v>
      </c>
      <c r="R17" s="5" t="s">
        <v>60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5" t="s">
        <v>52</v>
      </c>
      <c r="AK17" s="5" t="s">
        <v>299</v>
      </c>
      <c r="AL17" s="5" t="s">
        <v>52</v>
      </c>
    </row>
    <row r="18" spans="1:38" ht="30" customHeight="1" x14ac:dyDescent="0.3">
      <c r="A18" s="8" t="s">
        <v>285</v>
      </c>
      <c r="B18" s="8" t="s">
        <v>286</v>
      </c>
      <c r="C18" s="8" t="s">
        <v>124</v>
      </c>
      <c r="D18" s="9">
        <v>2</v>
      </c>
      <c r="E18" s="12"/>
      <c r="F18" s="14"/>
      <c r="G18" s="12"/>
      <c r="H18" s="14"/>
      <c r="I18" s="12"/>
      <c r="J18" s="14"/>
      <c r="K18" s="12"/>
      <c r="L18" s="14"/>
      <c r="M18" s="8" t="s">
        <v>52</v>
      </c>
      <c r="N18" s="5" t="s">
        <v>76</v>
      </c>
      <c r="O18" s="5" t="s">
        <v>287</v>
      </c>
      <c r="P18" s="5" t="s">
        <v>59</v>
      </c>
      <c r="Q18" s="5" t="s">
        <v>59</v>
      </c>
      <c r="R18" s="5" t="s">
        <v>60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5" t="s">
        <v>52</v>
      </c>
      <c r="AK18" s="5" t="s">
        <v>300</v>
      </c>
      <c r="AL18" s="5" t="s">
        <v>52</v>
      </c>
    </row>
    <row r="19" spans="1:38" ht="30" customHeight="1" x14ac:dyDescent="0.3">
      <c r="A19" s="8" t="s">
        <v>289</v>
      </c>
      <c r="B19" s="8" t="s">
        <v>301</v>
      </c>
      <c r="C19" s="8" t="s">
        <v>124</v>
      </c>
      <c r="D19" s="9">
        <v>1</v>
      </c>
      <c r="E19" s="12"/>
      <c r="F19" s="14"/>
      <c r="G19" s="12"/>
      <c r="H19" s="14"/>
      <c r="I19" s="12"/>
      <c r="J19" s="14"/>
      <c r="K19" s="12"/>
      <c r="L19" s="14"/>
      <c r="M19" s="8" t="s">
        <v>52</v>
      </c>
      <c r="N19" s="5" t="s">
        <v>76</v>
      </c>
      <c r="O19" s="5" t="s">
        <v>302</v>
      </c>
      <c r="P19" s="5" t="s">
        <v>59</v>
      </c>
      <c r="Q19" s="5" t="s">
        <v>59</v>
      </c>
      <c r="R19" s="5" t="s">
        <v>60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5" t="s">
        <v>52</v>
      </c>
      <c r="AK19" s="5" t="s">
        <v>303</v>
      </c>
      <c r="AL19" s="5" t="s">
        <v>52</v>
      </c>
    </row>
    <row r="20" spans="1:38" ht="30" customHeight="1" x14ac:dyDescent="0.3">
      <c r="A20" s="8" t="s">
        <v>108</v>
      </c>
      <c r="B20" s="8" t="s">
        <v>109</v>
      </c>
      <c r="C20" s="8" t="s">
        <v>110</v>
      </c>
      <c r="D20" s="9">
        <v>5.3999999999999999E-2</v>
      </c>
      <c r="E20" s="12"/>
      <c r="F20" s="14"/>
      <c r="G20" s="12"/>
      <c r="H20" s="14"/>
      <c r="I20" s="12"/>
      <c r="J20" s="14"/>
      <c r="K20" s="12"/>
      <c r="L20" s="14"/>
      <c r="M20" s="8" t="s">
        <v>52</v>
      </c>
      <c r="N20" s="5" t="s">
        <v>76</v>
      </c>
      <c r="O20" s="5" t="s">
        <v>111</v>
      </c>
      <c r="P20" s="5" t="s">
        <v>59</v>
      </c>
      <c r="Q20" s="5" t="s">
        <v>59</v>
      </c>
      <c r="R20" s="5" t="s">
        <v>60</v>
      </c>
      <c r="S20" s="1"/>
      <c r="T20" s="1"/>
      <c r="U20" s="1"/>
      <c r="V20" s="1">
        <v>1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5" t="s">
        <v>52</v>
      </c>
      <c r="AK20" s="5" t="s">
        <v>304</v>
      </c>
      <c r="AL20" s="5" t="s">
        <v>52</v>
      </c>
    </row>
    <row r="21" spans="1:38" ht="30" customHeight="1" x14ac:dyDescent="0.3">
      <c r="A21" s="8" t="s">
        <v>116</v>
      </c>
      <c r="B21" s="8" t="s">
        <v>117</v>
      </c>
      <c r="C21" s="8" t="s">
        <v>89</v>
      </c>
      <c r="D21" s="9">
        <v>1</v>
      </c>
      <c r="E21" s="12"/>
      <c r="F21" s="14"/>
      <c r="G21" s="12"/>
      <c r="H21" s="14"/>
      <c r="I21" s="12"/>
      <c r="J21" s="14"/>
      <c r="K21" s="12"/>
      <c r="L21" s="14"/>
      <c r="M21" s="8" t="s">
        <v>52</v>
      </c>
      <c r="N21" s="5" t="s">
        <v>76</v>
      </c>
      <c r="O21" s="5" t="s">
        <v>90</v>
      </c>
      <c r="P21" s="5" t="s">
        <v>59</v>
      </c>
      <c r="Q21" s="5" t="s">
        <v>59</v>
      </c>
      <c r="R21" s="5" t="s">
        <v>59</v>
      </c>
      <c r="S21" s="1">
        <v>1</v>
      </c>
      <c r="T21" s="1">
        <v>0</v>
      </c>
      <c r="U21" s="1">
        <v>0.03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5" t="s">
        <v>52</v>
      </c>
      <c r="AK21" s="5" t="s">
        <v>305</v>
      </c>
      <c r="AL21" s="5" t="s">
        <v>52</v>
      </c>
    </row>
    <row r="22" spans="1:38" ht="30" customHeight="1" x14ac:dyDescent="0.3">
      <c r="A22" s="8" t="s">
        <v>295</v>
      </c>
      <c r="B22" s="8" t="s">
        <v>52</v>
      </c>
      <c r="C22" s="8" t="s">
        <v>52</v>
      </c>
      <c r="D22" s="9"/>
      <c r="E22" s="12"/>
      <c r="F22" s="14"/>
      <c r="G22" s="12"/>
      <c r="H22" s="14"/>
      <c r="I22" s="12"/>
      <c r="J22" s="14"/>
      <c r="K22" s="12"/>
      <c r="L22" s="14"/>
      <c r="M22" s="8" t="s">
        <v>52</v>
      </c>
      <c r="N22" s="5" t="s">
        <v>119</v>
      </c>
      <c r="O22" s="5" t="s">
        <v>119</v>
      </c>
      <c r="P22" s="5" t="s">
        <v>52</v>
      </c>
      <c r="Q22" s="5" t="s">
        <v>52</v>
      </c>
      <c r="R22" s="5" t="s">
        <v>52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5" t="s">
        <v>52</v>
      </c>
      <c r="AK22" s="5" t="s">
        <v>52</v>
      </c>
      <c r="AL22" s="5" t="s">
        <v>52</v>
      </c>
    </row>
  </sheetData>
  <mergeCells count="37">
    <mergeCell ref="AL2:AL3"/>
    <mergeCell ref="A4:M4"/>
    <mergeCell ref="A14:M14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Y2:Y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60"/>
  <sheetViews>
    <sheetView topLeftCell="C58" workbookViewId="0">
      <selection activeCell="E5" sqref="E5:V60"/>
    </sheetView>
  </sheetViews>
  <sheetFormatPr defaultRowHeight="16.5" x14ac:dyDescent="0.3"/>
  <cols>
    <col min="1" max="1" width="16.125" hidden="1" customWidth="1"/>
    <col min="2" max="3" width="30.5" bestFit="1" customWidth="1"/>
    <col min="4" max="4" width="5.5" bestFit="1" customWidth="1"/>
    <col min="5" max="5" width="11.25" bestFit="1" customWidth="1"/>
    <col min="6" max="6" width="6.625" bestFit="1" customWidth="1"/>
    <col min="7" max="7" width="10.5" bestFit="1" customWidth="1"/>
    <col min="8" max="8" width="6.625" bestFit="1" customWidth="1"/>
    <col min="9" max="9" width="10.5" bestFit="1" customWidth="1"/>
    <col min="10" max="10" width="6.625" bestFit="1" customWidth="1"/>
    <col min="11" max="11" width="13.875" bestFit="1" customWidth="1"/>
    <col min="12" max="12" width="6.625" bestFit="1" customWidth="1"/>
    <col min="13" max="13" width="10.375" bestFit="1" customWidth="1"/>
    <col min="14" max="14" width="6.625" bestFit="1" customWidth="1"/>
    <col min="15" max="15" width="13.875" bestFit="1" customWidth="1"/>
    <col min="16" max="16" width="11.625" bestFit="1" customWidth="1"/>
    <col min="17" max="17" width="11.25" bestFit="1" customWidth="1"/>
    <col min="18" max="19" width="9.25" bestFit="1" customWidth="1"/>
    <col min="20" max="21" width="10.375" bestFit="1" customWidth="1"/>
    <col min="22" max="22" width="9.25" bestFit="1" customWidth="1"/>
    <col min="23" max="23" width="8.5" bestFit="1" customWidth="1"/>
    <col min="24" max="24" width="6.75" bestFit="1" customWidth="1"/>
    <col min="25" max="27" width="9" hidden="1" customWidth="1"/>
  </cols>
  <sheetData>
    <row r="1" spans="1:27" ht="30" customHeight="1" x14ac:dyDescent="0.3">
      <c r="A1" s="30" t="s">
        <v>306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7" ht="30" customHeigh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7" ht="30" customHeight="1" x14ac:dyDescent="0.3">
      <c r="A3" s="32" t="s">
        <v>253</v>
      </c>
      <c r="B3" s="32" t="s">
        <v>2</v>
      </c>
      <c r="C3" s="32" t="s">
        <v>307</v>
      </c>
      <c r="D3" s="32" t="s">
        <v>4</v>
      </c>
      <c r="E3" s="32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 t="s">
        <v>255</v>
      </c>
      <c r="Q3" s="32" t="s">
        <v>256</v>
      </c>
      <c r="R3" s="32"/>
      <c r="S3" s="32"/>
      <c r="T3" s="32"/>
      <c r="U3" s="32"/>
      <c r="V3" s="32"/>
      <c r="W3" s="32" t="s">
        <v>258</v>
      </c>
      <c r="X3" s="32" t="s">
        <v>12</v>
      </c>
      <c r="Y3" s="34" t="s">
        <v>315</v>
      </c>
      <c r="Z3" s="34" t="s">
        <v>316</v>
      </c>
      <c r="AA3" s="34" t="s">
        <v>48</v>
      </c>
    </row>
    <row r="4" spans="1:27" ht="30" customHeight="1" x14ac:dyDescent="0.3">
      <c r="A4" s="32"/>
      <c r="B4" s="32"/>
      <c r="C4" s="32"/>
      <c r="D4" s="32"/>
      <c r="E4" s="3" t="s">
        <v>308</v>
      </c>
      <c r="F4" s="3" t="s">
        <v>309</v>
      </c>
      <c r="G4" s="3" t="s">
        <v>310</v>
      </c>
      <c r="H4" s="3" t="s">
        <v>309</v>
      </c>
      <c r="I4" s="3" t="s">
        <v>311</v>
      </c>
      <c r="J4" s="3" t="s">
        <v>309</v>
      </c>
      <c r="K4" s="3" t="s">
        <v>312</v>
      </c>
      <c r="L4" s="3" t="s">
        <v>309</v>
      </c>
      <c r="M4" s="3" t="s">
        <v>313</v>
      </c>
      <c r="N4" s="3" t="s">
        <v>309</v>
      </c>
      <c r="O4" s="3" t="s">
        <v>314</v>
      </c>
      <c r="P4" s="32"/>
      <c r="Q4" s="3" t="s">
        <v>308</v>
      </c>
      <c r="R4" s="3" t="s">
        <v>310</v>
      </c>
      <c r="S4" s="3" t="s">
        <v>311</v>
      </c>
      <c r="T4" s="3" t="s">
        <v>312</v>
      </c>
      <c r="U4" s="3" t="s">
        <v>313</v>
      </c>
      <c r="V4" s="3" t="s">
        <v>314</v>
      </c>
      <c r="W4" s="32"/>
      <c r="X4" s="32"/>
      <c r="Y4" s="34"/>
      <c r="Z4" s="34"/>
      <c r="AA4" s="34"/>
    </row>
    <row r="5" spans="1:27" ht="30" customHeight="1" x14ac:dyDescent="0.3">
      <c r="A5" s="8" t="s">
        <v>275</v>
      </c>
      <c r="B5" s="8" t="s">
        <v>273</v>
      </c>
      <c r="C5" s="8" t="s">
        <v>274</v>
      </c>
      <c r="D5" s="15" t="s">
        <v>124</v>
      </c>
      <c r="E5" s="16"/>
      <c r="F5" s="8"/>
      <c r="G5" s="16"/>
      <c r="H5" s="8"/>
      <c r="I5" s="16"/>
      <c r="J5" s="8"/>
      <c r="K5" s="16"/>
      <c r="L5" s="8"/>
      <c r="M5" s="16"/>
      <c r="N5" s="8"/>
      <c r="O5" s="16"/>
      <c r="P5" s="16"/>
      <c r="Q5" s="16"/>
      <c r="R5" s="16"/>
      <c r="S5" s="16"/>
      <c r="T5" s="16"/>
      <c r="U5" s="16"/>
      <c r="V5" s="16"/>
      <c r="W5" s="8" t="s">
        <v>317</v>
      </c>
      <c r="X5" s="8" t="s">
        <v>52</v>
      </c>
      <c r="Y5" s="5" t="s">
        <v>52</v>
      </c>
      <c r="Z5" s="5" t="s">
        <v>52</v>
      </c>
      <c r="AA5" s="5" t="s">
        <v>52</v>
      </c>
    </row>
    <row r="6" spans="1:27" ht="30" customHeight="1" x14ac:dyDescent="0.3">
      <c r="A6" s="8" t="s">
        <v>279</v>
      </c>
      <c r="B6" s="8" t="s">
        <v>277</v>
      </c>
      <c r="C6" s="8" t="s">
        <v>278</v>
      </c>
      <c r="D6" s="15" t="s">
        <v>124</v>
      </c>
      <c r="E6" s="16"/>
      <c r="F6" s="8"/>
      <c r="G6" s="16"/>
      <c r="H6" s="8"/>
      <c r="I6" s="16"/>
      <c r="J6" s="8"/>
      <c r="K6" s="16"/>
      <c r="L6" s="8"/>
      <c r="M6" s="16"/>
      <c r="N6" s="8"/>
      <c r="O6" s="16"/>
      <c r="P6" s="16"/>
      <c r="Q6" s="16"/>
      <c r="R6" s="16"/>
      <c r="S6" s="16"/>
      <c r="T6" s="16"/>
      <c r="U6" s="16"/>
      <c r="V6" s="16"/>
      <c r="W6" s="8" t="s">
        <v>318</v>
      </c>
      <c r="X6" s="8" t="s">
        <v>52</v>
      </c>
      <c r="Y6" s="5" t="s">
        <v>52</v>
      </c>
      <c r="Z6" s="5" t="s">
        <v>52</v>
      </c>
      <c r="AA6" s="5" t="s">
        <v>52</v>
      </c>
    </row>
    <row r="7" spans="1:27" ht="30" customHeight="1" x14ac:dyDescent="0.3">
      <c r="A7" s="8" t="s">
        <v>283</v>
      </c>
      <c r="B7" s="8" t="s">
        <v>281</v>
      </c>
      <c r="C7" s="8" t="s">
        <v>282</v>
      </c>
      <c r="D7" s="15" t="s">
        <v>124</v>
      </c>
      <c r="E7" s="16"/>
      <c r="F7" s="8"/>
      <c r="G7" s="16"/>
      <c r="H7" s="8"/>
      <c r="I7" s="16"/>
      <c r="J7" s="8"/>
      <c r="K7" s="16"/>
      <c r="L7" s="8"/>
      <c r="M7" s="16"/>
      <c r="N7" s="8"/>
      <c r="O7" s="16"/>
      <c r="P7" s="16"/>
      <c r="Q7" s="16"/>
      <c r="R7" s="16"/>
      <c r="S7" s="16"/>
      <c r="T7" s="16"/>
      <c r="U7" s="16"/>
      <c r="V7" s="16"/>
      <c r="W7" s="8" t="s">
        <v>319</v>
      </c>
      <c r="X7" s="8" t="s">
        <v>52</v>
      </c>
      <c r="Y7" s="5" t="s">
        <v>52</v>
      </c>
      <c r="Z7" s="5" t="s">
        <v>52</v>
      </c>
      <c r="AA7" s="5" t="s">
        <v>52</v>
      </c>
    </row>
    <row r="8" spans="1:27" ht="30" customHeight="1" x14ac:dyDescent="0.3">
      <c r="A8" s="8" t="s">
        <v>287</v>
      </c>
      <c r="B8" s="8" t="s">
        <v>285</v>
      </c>
      <c r="C8" s="8" t="s">
        <v>286</v>
      </c>
      <c r="D8" s="15" t="s">
        <v>124</v>
      </c>
      <c r="E8" s="16"/>
      <c r="F8" s="8"/>
      <c r="G8" s="16"/>
      <c r="H8" s="8"/>
      <c r="I8" s="16"/>
      <c r="J8" s="8"/>
      <c r="K8" s="16"/>
      <c r="L8" s="8"/>
      <c r="M8" s="16"/>
      <c r="N8" s="8"/>
      <c r="O8" s="16"/>
      <c r="P8" s="16"/>
      <c r="Q8" s="16"/>
      <c r="R8" s="16"/>
      <c r="S8" s="16"/>
      <c r="T8" s="16"/>
      <c r="U8" s="16"/>
      <c r="V8" s="16"/>
      <c r="W8" s="8" t="s">
        <v>320</v>
      </c>
      <c r="X8" s="8" t="s">
        <v>52</v>
      </c>
      <c r="Y8" s="5" t="s">
        <v>52</v>
      </c>
      <c r="Z8" s="5" t="s">
        <v>52</v>
      </c>
      <c r="AA8" s="5" t="s">
        <v>52</v>
      </c>
    </row>
    <row r="9" spans="1:27" ht="30" customHeight="1" x14ac:dyDescent="0.3">
      <c r="A9" s="8" t="s">
        <v>111</v>
      </c>
      <c r="B9" s="8" t="s">
        <v>108</v>
      </c>
      <c r="C9" s="8" t="s">
        <v>109</v>
      </c>
      <c r="D9" s="15" t="s">
        <v>110</v>
      </c>
      <c r="E9" s="16"/>
      <c r="F9" s="8"/>
      <c r="G9" s="16"/>
      <c r="H9" s="8"/>
      <c r="I9" s="16"/>
      <c r="J9" s="8"/>
      <c r="K9" s="16"/>
      <c r="L9" s="8"/>
      <c r="M9" s="16"/>
      <c r="N9" s="8"/>
      <c r="O9" s="16"/>
      <c r="P9" s="16"/>
      <c r="Q9" s="16"/>
      <c r="R9" s="16"/>
      <c r="S9" s="16"/>
      <c r="T9" s="16"/>
      <c r="U9" s="16"/>
      <c r="V9" s="16"/>
      <c r="W9" s="8" t="s">
        <v>321</v>
      </c>
      <c r="X9" s="8" t="s">
        <v>52</v>
      </c>
      <c r="Y9" s="5" t="s">
        <v>322</v>
      </c>
      <c r="Z9" s="5" t="s">
        <v>52</v>
      </c>
      <c r="AA9" s="5" t="s">
        <v>52</v>
      </c>
    </row>
    <row r="10" spans="1:27" ht="30" customHeight="1" x14ac:dyDescent="0.3">
      <c r="A10" s="8" t="s">
        <v>114</v>
      </c>
      <c r="B10" s="8" t="s">
        <v>113</v>
      </c>
      <c r="C10" s="8" t="s">
        <v>109</v>
      </c>
      <c r="D10" s="15" t="s">
        <v>110</v>
      </c>
      <c r="E10" s="16"/>
      <c r="F10" s="8"/>
      <c r="G10" s="16"/>
      <c r="H10" s="8"/>
      <c r="I10" s="16"/>
      <c r="J10" s="8"/>
      <c r="K10" s="16"/>
      <c r="L10" s="8"/>
      <c r="M10" s="16"/>
      <c r="N10" s="8"/>
      <c r="O10" s="16"/>
      <c r="P10" s="16"/>
      <c r="Q10" s="16"/>
      <c r="R10" s="16"/>
      <c r="S10" s="16"/>
      <c r="T10" s="16"/>
      <c r="U10" s="16"/>
      <c r="V10" s="16"/>
      <c r="W10" s="8" t="s">
        <v>323</v>
      </c>
      <c r="X10" s="8" t="s">
        <v>52</v>
      </c>
      <c r="Y10" s="5" t="s">
        <v>322</v>
      </c>
      <c r="Z10" s="5" t="s">
        <v>52</v>
      </c>
      <c r="AA10" s="5" t="s">
        <v>52</v>
      </c>
    </row>
    <row r="11" spans="1:27" ht="30" customHeight="1" x14ac:dyDescent="0.3">
      <c r="A11" s="8" t="s">
        <v>198</v>
      </c>
      <c r="B11" s="8" t="s">
        <v>196</v>
      </c>
      <c r="C11" s="8" t="s">
        <v>197</v>
      </c>
      <c r="D11" s="15" t="s">
        <v>124</v>
      </c>
      <c r="E11" s="16"/>
      <c r="F11" s="8"/>
      <c r="G11" s="16"/>
      <c r="H11" s="8"/>
      <c r="I11" s="16"/>
      <c r="J11" s="8"/>
      <c r="K11" s="16"/>
      <c r="L11" s="8"/>
      <c r="M11" s="16"/>
      <c r="N11" s="8"/>
      <c r="O11" s="16"/>
      <c r="P11" s="16"/>
      <c r="Q11" s="16"/>
      <c r="R11" s="16"/>
      <c r="S11" s="16"/>
      <c r="T11" s="16"/>
      <c r="U11" s="16"/>
      <c r="V11" s="16"/>
      <c r="W11" s="8" t="s">
        <v>324</v>
      </c>
      <c r="X11" s="8" t="s">
        <v>52</v>
      </c>
      <c r="Y11" s="5" t="s">
        <v>52</v>
      </c>
      <c r="Z11" s="5" t="s">
        <v>52</v>
      </c>
      <c r="AA11" s="5" t="s">
        <v>52</v>
      </c>
    </row>
    <row r="12" spans="1:27" ht="30" customHeight="1" x14ac:dyDescent="0.3">
      <c r="A12" s="8" t="s">
        <v>201</v>
      </c>
      <c r="B12" s="8" t="s">
        <v>196</v>
      </c>
      <c r="C12" s="8" t="s">
        <v>200</v>
      </c>
      <c r="D12" s="15" t="s">
        <v>124</v>
      </c>
      <c r="E12" s="16"/>
      <c r="F12" s="8"/>
      <c r="G12" s="16"/>
      <c r="H12" s="8"/>
      <c r="I12" s="16"/>
      <c r="J12" s="8"/>
      <c r="K12" s="16"/>
      <c r="L12" s="8"/>
      <c r="M12" s="16"/>
      <c r="N12" s="8"/>
      <c r="O12" s="16"/>
      <c r="P12" s="16"/>
      <c r="Q12" s="16"/>
      <c r="R12" s="16"/>
      <c r="S12" s="16"/>
      <c r="T12" s="16"/>
      <c r="U12" s="16"/>
      <c r="V12" s="16"/>
      <c r="W12" s="8" t="s">
        <v>325</v>
      </c>
      <c r="X12" s="8" t="s">
        <v>52</v>
      </c>
      <c r="Y12" s="5" t="s">
        <v>52</v>
      </c>
      <c r="Z12" s="5" t="s">
        <v>52</v>
      </c>
      <c r="AA12" s="5" t="s">
        <v>52</v>
      </c>
    </row>
    <row r="13" spans="1:27" ht="30" customHeight="1" x14ac:dyDescent="0.3">
      <c r="A13" s="8" t="s">
        <v>204</v>
      </c>
      <c r="B13" s="8" t="s">
        <v>196</v>
      </c>
      <c r="C13" s="8" t="s">
        <v>203</v>
      </c>
      <c r="D13" s="15" t="s">
        <v>124</v>
      </c>
      <c r="E13" s="16"/>
      <c r="F13" s="8"/>
      <c r="G13" s="16"/>
      <c r="H13" s="8"/>
      <c r="I13" s="16"/>
      <c r="J13" s="8"/>
      <c r="K13" s="16"/>
      <c r="L13" s="8"/>
      <c r="M13" s="16"/>
      <c r="N13" s="8"/>
      <c r="O13" s="16"/>
      <c r="P13" s="16"/>
      <c r="Q13" s="16"/>
      <c r="R13" s="16"/>
      <c r="S13" s="16"/>
      <c r="T13" s="16"/>
      <c r="U13" s="16"/>
      <c r="V13" s="16"/>
      <c r="W13" s="8" t="s">
        <v>326</v>
      </c>
      <c r="X13" s="8" t="s">
        <v>52</v>
      </c>
      <c r="Y13" s="5" t="s">
        <v>52</v>
      </c>
      <c r="Z13" s="5" t="s">
        <v>52</v>
      </c>
      <c r="AA13" s="5" t="s">
        <v>52</v>
      </c>
    </row>
    <row r="14" spans="1:27" ht="30" customHeight="1" x14ac:dyDescent="0.3">
      <c r="A14" s="8" t="s">
        <v>208</v>
      </c>
      <c r="B14" s="8" t="s">
        <v>206</v>
      </c>
      <c r="C14" s="8" t="s">
        <v>207</v>
      </c>
      <c r="D14" s="15" t="s">
        <v>124</v>
      </c>
      <c r="E14" s="16"/>
      <c r="F14" s="8"/>
      <c r="G14" s="16"/>
      <c r="H14" s="8"/>
      <c r="I14" s="16"/>
      <c r="J14" s="8"/>
      <c r="K14" s="16"/>
      <c r="L14" s="8"/>
      <c r="M14" s="16"/>
      <c r="N14" s="8"/>
      <c r="O14" s="16"/>
      <c r="P14" s="16"/>
      <c r="Q14" s="16"/>
      <c r="R14" s="16"/>
      <c r="S14" s="16"/>
      <c r="T14" s="16"/>
      <c r="U14" s="16"/>
      <c r="V14" s="16"/>
      <c r="W14" s="8" t="s">
        <v>327</v>
      </c>
      <c r="X14" s="8" t="s">
        <v>52</v>
      </c>
      <c r="Y14" s="5" t="s">
        <v>52</v>
      </c>
      <c r="Z14" s="5" t="s">
        <v>52</v>
      </c>
      <c r="AA14" s="5" t="s">
        <v>52</v>
      </c>
    </row>
    <row r="15" spans="1:27" ht="30" customHeight="1" x14ac:dyDescent="0.3">
      <c r="A15" s="8" t="s">
        <v>211</v>
      </c>
      <c r="B15" s="8" t="s">
        <v>206</v>
      </c>
      <c r="C15" s="8" t="s">
        <v>210</v>
      </c>
      <c r="D15" s="15" t="s">
        <v>124</v>
      </c>
      <c r="E15" s="16"/>
      <c r="F15" s="8"/>
      <c r="G15" s="16"/>
      <c r="H15" s="8"/>
      <c r="I15" s="16"/>
      <c r="J15" s="8"/>
      <c r="K15" s="16"/>
      <c r="L15" s="8"/>
      <c r="M15" s="16"/>
      <c r="N15" s="8"/>
      <c r="O15" s="16"/>
      <c r="P15" s="16"/>
      <c r="Q15" s="16"/>
      <c r="R15" s="16"/>
      <c r="S15" s="16"/>
      <c r="T15" s="16"/>
      <c r="U15" s="16"/>
      <c r="V15" s="16"/>
      <c r="W15" s="8" t="s">
        <v>328</v>
      </c>
      <c r="X15" s="8" t="s">
        <v>52</v>
      </c>
      <c r="Y15" s="5" t="s">
        <v>52</v>
      </c>
      <c r="Z15" s="5" t="s">
        <v>52</v>
      </c>
      <c r="AA15" s="5" t="s">
        <v>52</v>
      </c>
    </row>
    <row r="16" spans="1:27" ht="30" customHeight="1" x14ac:dyDescent="0.3">
      <c r="A16" s="8" t="s">
        <v>125</v>
      </c>
      <c r="B16" s="8" t="s">
        <v>122</v>
      </c>
      <c r="C16" s="8" t="s">
        <v>123</v>
      </c>
      <c r="D16" s="15" t="s">
        <v>124</v>
      </c>
      <c r="E16" s="16"/>
      <c r="F16" s="8"/>
      <c r="G16" s="16"/>
      <c r="H16" s="8"/>
      <c r="I16" s="16"/>
      <c r="J16" s="8"/>
      <c r="K16" s="16"/>
      <c r="L16" s="8"/>
      <c r="M16" s="16"/>
      <c r="N16" s="8"/>
      <c r="O16" s="16"/>
      <c r="P16" s="16"/>
      <c r="Q16" s="16"/>
      <c r="R16" s="16"/>
      <c r="S16" s="16"/>
      <c r="T16" s="16"/>
      <c r="U16" s="16"/>
      <c r="V16" s="16"/>
      <c r="W16" s="8" t="s">
        <v>329</v>
      </c>
      <c r="X16" s="8" t="s">
        <v>52</v>
      </c>
      <c r="Y16" s="5" t="s">
        <v>52</v>
      </c>
      <c r="Z16" s="5" t="s">
        <v>52</v>
      </c>
      <c r="AA16" s="5" t="s">
        <v>52</v>
      </c>
    </row>
    <row r="17" spans="1:27" ht="30" customHeight="1" x14ac:dyDescent="0.3">
      <c r="A17" s="8" t="s">
        <v>128</v>
      </c>
      <c r="B17" s="8" t="s">
        <v>122</v>
      </c>
      <c r="C17" s="8" t="s">
        <v>127</v>
      </c>
      <c r="D17" s="15" t="s">
        <v>124</v>
      </c>
      <c r="E17" s="16"/>
      <c r="F17" s="8"/>
      <c r="G17" s="16"/>
      <c r="H17" s="8"/>
      <c r="I17" s="16"/>
      <c r="J17" s="8"/>
      <c r="K17" s="16"/>
      <c r="L17" s="8"/>
      <c r="M17" s="16"/>
      <c r="N17" s="8"/>
      <c r="O17" s="16"/>
      <c r="P17" s="16"/>
      <c r="Q17" s="16"/>
      <c r="R17" s="16"/>
      <c r="S17" s="16"/>
      <c r="T17" s="16"/>
      <c r="U17" s="16"/>
      <c r="V17" s="16"/>
      <c r="W17" s="8" t="s">
        <v>330</v>
      </c>
      <c r="X17" s="8" t="s">
        <v>52</v>
      </c>
      <c r="Y17" s="5" t="s">
        <v>52</v>
      </c>
      <c r="Z17" s="5" t="s">
        <v>52</v>
      </c>
      <c r="AA17" s="5" t="s">
        <v>52</v>
      </c>
    </row>
    <row r="18" spans="1:27" ht="30" customHeight="1" x14ac:dyDescent="0.3">
      <c r="A18" s="8" t="s">
        <v>232</v>
      </c>
      <c r="B18" s="8" t="s">
        <v>77</v>
      </c>
      <c r="C18" s="8" t="s">
        <v>231</v>
      </c>
      <c r="D18" s="15" t="s">
        <v>79</v>
      </c>
      <c r="E18" s="16"/>
      <c r="F18" s="8"/>
      <c r="G18" s="16"/>
      <c r="H18" s="8"/>
      <c r="I18" s="16"/>
      <c r="J18" s="8"/>
      <c r="K18" s="16"/>
      <c r="L18" s="8"/>
      <c r="M18" s="16"/>
      <c r="N18" s="8"/>
      <c r="O18" s="16"/>
      <c r="P18" s="16"/>
      <c r="Q18" s="16"/>
      <c r="R18" s="16"/>
      <c r="S18" s="16"/>
      <c r="T18" s="16"/>
      <c r="U18" s="16"/>
      <c r="V18" s="16"/>
      <c r="W18" s="8" t="s">
        <v>331</v>
      </c>
      <c r="X18" s="8" t="s">
        <v>52</v>
      </c>
      <c r="Y18" s="5" t="s">
        <v>52</v>
      </c>
      <c r="Z18" s="5" t="s">
        <v>52</v>
      </c>
      <c r="AA18" s="5" t="s">
        <v>52</v>
      </c>
    </row>
    <row r="19" spans="1:27" ht="30" customHeight="1" x14ac:dyDescent="0.3">
      <c r="A19" s="8" t="s">
        <v>145</v>
      </c>
      <c r="B19" s="8" t="s">
        <v>77</v>
      </c>
      <c r="C19" s="8" t="s">
        <v>144</v>
      </c>
      <c r="D19" s="15" t="s">
        <v>79</v>
      </c>
      <c r="E19" s="16"/>
      <c r="F19" s="8"/>
      <c r="G19" s="16"/>
      <c r="H19" s="8"/>
      <c r="I19" s="16"/>
      <c r="J19" s="8"/>
      <c r="K19" s="16"/>
      <c r="L19" s="8"/>
      <c r="M19" s="16"/>
      <c r="N19" s="8"/>
      <c r="O19" s="16"/>
      <c r="P19" s="16"/>
      <c r="Q19" s="16"/>
      <c r="R19" s="16"/>
      <c r="S19" s="16"/>
      <c r="T19" s="16"/>
      <c r="U19" s="16"/>
      <c r="V19" s="16"/>
      <c r="W19" s="8" t="s">
        <v>332</v>
      </c>
      <c r="X19" s="8" t="s">
        <v>52</v>
      </c>
      <c r="Y19" s="5" t="s">
        <v>52</v>
      </c>
      <c r="Z19" s="5" t="s">
        <v>52</v>
      </c>
      <c r="AA19" s="5" t="s">
        <v>52</v>
      </c>
    </row>
    <row r="20" spans="1:27" ht="30" customHeight="1" x14ac:dyDescent="0.3">
      <c r="A20" s="8" t="s">
        <v>80</v>
      </c>
      <c r="B20" s="8" t="s">
        <v>77</v>
      </c>
      <c r="C20" s="8" t="s">
        <v>78</v>
      </c>
      <c r="D20" s="15" t="s">
        <v>79</v>
      </c>
      <c r="E20" s="16"/>
      <c r="F20" s="8"/>
      <c r="G20" s="16"/>
      <c r="H20" s="8"/>
      <c r="I20" s="16"/>
      <c r="J20" s="8"/>
      <c r="K20" s="16"/>
      <c r="L20" s="8"/>
      <c r="M20" s="16"/>
      <c r="N20" s="8"/>
      <c r="O20" s="16"/>
      <c r="P20" s="16"/>
      <c r="Q20" s="16"/>
      <c r="R20" s="16"/>
      <c r="S20" s="16"/>
      <c r="T20" s="16"/>
      <c r="U20" s="16"/>
      <c r="V20" s="16"/>
      <c r="W20" s="8" t="s">
        <v>333</v>
      </c>
      <c r="X20" s="8" t="s">
        <v>52</v>
      </c>
      <c r="Y20" s="5" t="s">
        <v>52</v>
      </c>
      <c r="Z20" s="5" t="s">
        <v>52</v>
      </c>
      <c r="AA20" s="5" t="s">
        <v>52</v>
      </c>
    </row>
    <row r="21" spans="1:27" ht="30" customHeight="1" x14ac:dyDescent="0.3">
      <c r="A21" s="8" t="s">
        <v>82</v>
      </c>
      <c r="B21" s="8" t="s">
        <v>77</v>
      </c>
      <c r="C21" s="8" t="s">
        <v>81</v>
      </c>
      <c r="D21" s="15" t="s">
        <v>79</v>
      </c>
      <c r="E21" s="16"/>
      <c r="F21" s="8"/>
      <c r="G21" s="16"/>
      <c r="H21" s="8"/>
      <c r="I21" s="16"/>
      <c r="J21" s="8"/>
      <c r="K21" s="16"/>
      <c r="L21" s="8"/>
      <c r="M21" s="16"/>
      <c r="N21" s="8"/>
      <c r="O21" s="16"/>
      <c r="P21" s="16"/>
      <c r="Q21" s="16"/>
      <c r="R21" s="16"/>
      <c r="S21" s="16"/>
      <c r="T21" s="16"/>
      <c r="U21" s="16"/>
      <c r="V21" s="16"/>
      <c r="W21" s="8" t="s">
        <v>334</v>
      </c>
      <c r="X21" s="8" t="s">
        <v>52</v>
      </c>
      <c r="Y21" s="5" t="s">
        <v>52</v>
      </c>
      <c r="Z21" s="5" t="s">
        <v>52</v>
      </c>
      <c r="AA21" s="5" t="s">
        <v>52</v>
      </c>
    </row>
    <row r="22" spans="1:27" ht="30" customHeight="1" x14ac:dyDescent="0.3">
      <c r="A22" s="8" t="s">
        <v>84</v>
      </c>
      <c r="B22" s="8" t="s">
        <v>77</v>
      </c>
      <c r="C22" s="8" t="s">
        <v>83</v>
      </c>
      <c r="D22" s="15" t="s">
        <v>79</v>
      </c>
      <c r="E22" s="16"/>
      <c r="F22" s="8"/>
      <c r="G22" s="16"/>
      <c r="H22" s="8"/>
      <c r="I22" s="16"/>
      <c r="J22" s="8"/>
      <c r="K22" s="16"/>
      <c r="L22" s="8"/>
      <c r="M22" s="16"/>
      <c r="N22" s="8"/>
      <c r="O22" s="16"/>
      <c r="P22" s="16"/>
      <c r="Q22" s="16"/>
      <c r="R22" s="16"/>
      <c r="S22" s="16"/>
      <c r="T22" s="16"/>
      <c r="U22" s="16"/>
      <c r="V22" s="16"/>
      <c r="W22" s="8" t="s">
        <v>335</v>
      </c>
      <c r="X22" s="8" t="s">
        <v>52</v>
      </c>
      <c r="Y22" s="5" t="s">
        <v>52</v>
      </c>
      <c r="Z22" s="5" t="s">
        <v>52</v>
      </c>
      <c r="AA22" s="5" t="s">
        <v>52</v>
      </c>
    </row>
    <row r="23" spans="1:27" ht="30" customHeight="1" x14ac:dyDescent="0.3">
      <c r="A23" s="8" t="s">
        <v>86</v>
      </c>
      <c r="B23" s="8" t="s">
        <v>77</v>
      </c>
      <c r="C23" s="8" t="s">
        <v>85</v>
      </c>
      <c r="D23" s="15" t="s">
        <v>79</v>
      </c>
      <c r="E23" s="16"/>
      <c r="F23" s="8"/>
      <c r="G23" s="16"/>
      <c r="H23" s="8"/>
      <c r="I23" s="16"/>
      <c r="J23" s="8"/>
      <c r="K23" s="16"/>
      <c r="L23" s="8"/>
      <c r="M23" s="16"/>
      <c r="N23" s="8"/>
      <c r="O23" s="16"/>
      <c r="P23" s="16"/>
      <c r="Q23" s="16"/>
      <c r="R23" s="16"/>
      <c r="S23" s="16"/>
      <c r="T23" s="16"/>
      <c r="U23" s="16"/>
      <c r="V23" s="16"/>
      <c r="W23" s="8" t="s">
        <v>336</v>
      </c>
      <c r="X23" s="8" t="s">
        <v>52</v>
      </c>
      <c r="Y23" s="5" t="s">
        <v>52</v>
      </c>
      <c r="Z23" s="5" t="s">
        <v>52</v>
      </c>
      <c r="AA23" s="5" t="s">
        <v>52</v>
      </c>
    </row>
    <row r="24" spans="1:27" ht="30" customHeight="1" x14ac:dyDescent="0.3">
      <c r="A24" s="8" t="s">
        <v>229</v>
      </c>
      <c r="B24" s="8" t="s">
        <v>225</v>
      </c>
      <c r="C24" s="8" t="s">
        <v>228</v>
      </c>
      <c r="D24" s="15" t="s">
        <v>79</v>
      </c>
      <c r="E24" s="16"/>
      <c r="F24" s="8"/>
      <c r="G24" s="16"/>
      <c r="H24" s="8"/>
      <c r="I24" s="16"/>
      <c r="J24" s="8"/>
      <c r="K24" s="16"/>
      <c r="L24" s="8"/>
      <c r="M24" s="16"/>
      <c r="N24" s="8"/>
      <c r="O24" s="16"/>
      <c r="P24" s="16"/>
      <c r="Q24" s="16"/>
      <c r="R24" s="16"/>
      <c r="S24" s="16"/>
      <c r="T24" s="16"/>
      <c r="U24" s="16"/>
      <c r="V24" s="16"/>
      <c r="W24" s="8" t="s">
        <v>337</v>
      </c>
      <c r="X24" s="8" t="s">
        <v>52</v>
      </c>
      <c r="Y24" s="5" t="s">
        <v>52</v>
      </c>
      <c r="Z24" s="5" t="s">
        <v>52</v>
      </c>
      <c r="AA24" s="5" t="s">
        <v>52</v>
      </c>
    </row>
    <row r="25" spans="1:27" ht="30" customHeight="1" x14ac:dyDescent="0.3">
      <c r="A25" s="8" t="s">
        <v>243</v>
      </c>
      <c r="B25" s="8" t="s">
        <v>225</v>
      </c>
      <c r="C25" s="8" t="s">
        <v>242</v>
      </c>
      <c r="D25" s="15" t="s">
        <v>79</v>
      </c>
      <c r="E25" s="16"/>
      <c r="F25" s="8"/>
      <c r="G25" s="16"/>
      <c r="H25" s="8"/>
      <c r="I25" s="16"/>
      <c r="J25" s="8"/>
      <c r="K25" s="16"/>
      <c r="L25" s="8"/>
      <c r="M25" s="16"/>
      <c r="N25" s="8"/>
      <c r="O25" s="16"/>
      <c r="P25" s="16"/>
      <c r="Q25" s="16"/>
      <c r="R25" s="16"/>
      <c r="S25" s="16"/>
      <c r="T25" s="16"/>
      <c r="U25" s="16"/>
      <c r="V25" s="16"/>
      <c r="W25" s="8" t="s">
        <v>338</v>
      </c>
      <c r="X25" s="8" t="s">
        <v>52</v>
      </c>
      <c r="Y25" s="5" t="s">
        <v>52</v>
      </c>
      <c r="Z25" s="5" t="s">
        <v>52</v>
      </c>
      <c r="AA25" s="5" t="s">
        <v>52</v>
      </c>
    </row>
    <row r="26" spans="1:27" ht="30" customHeight="1" x14ac:dyDescent="0.3">
      <c r="A26" s="8" t="s">
        <v>227</v>
      </c>
      <c r="B26" s="8" t="s">
        <v>225</v>
      </c>
      <c r="C26" s="8" t="s">
        <v>226</v>
      </c>
      <c r="D26" s="15" t="s">
        <v>124</v>
      </c>
      <c r="E26" s="16"/>
      <c r="F26" s="8"/>
      <c r="G26" s="16"/>
      <c r="H26" s="8"/>
      <c r="I26" s="16"/>
      <c r="J26" s="8"/>
      <c r="K26" s="16"/>
      <c r="L26" s="8"/>
      <c r="M26" s="16"/>
      <c r="N26" s="8"/>
      <c r="O26" s="16"/>
      <c r="P26" s="16"/>
      <c r="Q26" s="16"/>
      <c r="R26" s="16"/>
      <c r="S26" s="16"/>
      <c r="T26" s="16"/>
      <c r="U26" s="16"/>
      <c r="V26" s="16"/>
      <c r="W26" s="8" t="s">
        <v>339</v>
      </c>
      <c r="X26" s="8" t="s">
        <v>52</v>
      </c>
      <c r="Y26" s="5" t="s">
        <v>52</v>
      </c>
      <c r="Z26" s="5" t="s">
        <v>52</v>
      </c>
      <c r="AA26" s="5" t="s">
        <v>52</v>
      </c>
    </row>
    <row r="27" spans="1:27" ht="30" customHeight="1" x14ac:dyDescent="0.3">
      <c r="A27" s="8" t="s">
        <v>241</v>
      </c>
      <c r="B27" s="8" t="s">
        <v>225</v>
      </c>
      <c r="C27" s="8" t="s">
        <v>240</v>
      </c>
      <c r="D27" s="15" t="s">
        <v>124</v>
      </c>
      <c r="E27" s="16"/>
      <c r="F27" s="8"/>
      <c r="G27" s="16"/>
      <c r="H27" s="8"/>
      <c r="I27" s="16"/>
      <c r="J27" s="8"/>
      <c r="K27" s="16"/>
      <c r="L27" s="8"/>
      <c r="M27" s="16"/>
      <c r="N27" s="8"/>
      <c r="O27" s="16"/>
      <c r="P27" s="16"/>
      <c r="Q27" s="16"/>
      <c r="R27" s="16"/>
      <c r="S27" s="16"/>
      <c r="T27" s="16"/>
      <c r="U27" s="16"/>
      <c r="V27" s="16"/>
      <c r="W27" s="8" t="s">
        <v>340</v>
      </c>
      <c r="X27" s="8" t="s">
        <v>52</v>
      </c>
      <c r="Y27" s="5" t="s">
        <v>52</v>
      </c>
      <c r="Z27" s="5" t="s">
        <v>52</v>
      </c>
      <c r="AA27" s="5" t="s">
        <v>52</v>
      </c>
    </row>
    <row r="28" spans="1:27" ht="30" customHeight="1" x14ac:dyDescent="0.3">
      <c r="A28" s="8" t="s">
        <v>215</v>
      </c>
      <c r="B28" s="8" t="s">
        <v>134</v>
      </c>
      <c r="C28" s="8" t="s">
        <v>214</v>
      </c>
      <c r="D28" s="15" t="s">
        <v>124</v>
      </c>
      <c r="E28" s="16"/>
      <c r="F28" s="8"/>
      <c r="G28" s="16"/>
      <c r="H28" s="8"/>
      <c r="I28" s="16"/>
      <c r="J28" s="8"/>
      <c r="K28" s="16"/>
      <c r="L28" s="8"/>
      <c r="M28" s="16"/>
      <c r="N28" s="8"/>
      <c r="O28" s="16"/>
      <c r="P28" s="16"/>
      <c r="Q28" s="16"/>
      <c r="R28" s="16"/>
      <c r="S28" s="16"/>
      <c r="T28" s="16"/>
      <c r="U28" s="16"/>
      <c r="V28" s="16"/>
      <c r="W28" s="8" t="s">
        <v>341</v>
      </c>
      <c r="X28" s="8" t="s">
        <v>52</v>
      </c>
      <c r="Y28" s="5" t="s">
        <v>52</v>
      </c>
      <c r="Z28" s="5" t="s">
        <v>52</v>
      </c>
      <c r="AA28" s="5" t="s">
        <v>52</v>
      </c>
    </row>
    <row r="29" spans="1:27" ht="30" customHeight="1" x14ac:dyDescent="0.3">
      <c r="A29" s="8" t="s">
        <v>136</v>
      </c>
      <c r="B29" s="8" t="s">
        <v>134</v>
      </c>
      <c r="C29" s="8" t="s">
        <v>135</v>
      </c>
      <c r="D29" s="15" t="s">
        <v>124</v>
      </c>
      <c r="E29" s="16"/>
      <c r="F29" s="8"/>
      <c r="G29" s="16"/>
      <c r="H29" s="8"/>
      <c r="I29" s="16"/>
      <c r="J29" s="8"/>
      <c r="K29" s="16"/>
      <c r="L29" s="8"/>
      <c r="M29" s="16"/>
      <c r="N29" s="8"/>
      <c r="O29" s="16"/>
      <c r="P29" s="16"/>
      <c r="Q29" s="16"/>
      <c r="R29" s="16"/>
      <c r="S29" s="16"/>
      <c r="T29" s="16"/>
      <c r="U29" s="16"/>
      <c r="V29" s="16"/>
      <c r="W29" s="8" t="s">
        <v>342</v>
      </c>
      <c r="X29" s="8" t="s">
        <v>52</v>
      </c>
      <c r="Y29" s="5" t="s">
        <v>52</v>
      </c>
      <c r="Z29" s="5" t="s">
        <v>52</v>
      </c>
      <c r="AA29" s="5" t="s">
        <v>52</v>
      </c>
    </row>
    <row r="30" spans="1:27" ht="30" customHeight="1" x14ac:dyDescent="0.3">
      <c r="A30" s="8" t="s">
        <v>220</v>
      </c>
      <c r="B30" s="8" t="s">
        <v>134</v>
      </c>
      <c r="C30" s="8" t="s">
        <v>219</v>
      </c>
      <c r="D30" s="15" t="s">
        <v>124</v>
      </c>
      <c r="E30" s="16"/>
      <c r="F30" s="8"/>
      <c r="G30" s="16"/>
      <c r="H30" s="8"/>
      <c r="I30" s="16"/>
      <c r="J30" s="8"/>
      <c r="K30" s="16"/>
      <c r="L30" s="8"/>
      <c r="M30" s="16"/>
      <c r="N30" s="8"/>
      <c r="O30" s="16"/>
      <c r="P30" s="16"/>
      <c r="Q30" s="16"/>
      <c r="R30" s="16"/>
      <c r="S30" s="16"/>
      <c r="T30" s="16"/>
      <c r="U30" s="16"/>
      <c r="V30" s="16"/>
      <c r="W30" s="8" t="s">
        <v>343</v>
      </c>
      <c r="X30" s="8" t="s">
        <v>52</v>
      </c>
      <c r="Y30" s="5" t="s">
        <v>52</v>
      </c>
      <c r="Z30" s="5" t="s">
        <v>52</v>
      </c>
      <c r="AA30" s="5" t="s">
        <v>52</v>
      </c>
    </row>
    <row r="31" spans="1:27" ht="30" customHeight="1" x14ac:dyDescent="0.3">
      <c r="A31" s="8" t="s">
        <v>218</v>
      </c>
      <c r="B31" s="8" t="s">
        <v>134</v>
      </c>
      <c r="C31" s="8" t="s">
        <v>217</v>
      </c>
      <c r="D31" s="15" t="s">
        <v>124</v>
      </c>
      <c r="E31" s="16"/>
      <c r="F31" s="8"/>
      <c r="G31" s="16"/>
      <c r="H31" s="8"/>
      <c r="I31" s="16"/>
      <c r="J31" s="8"/>
      <c r="K31" s="16"/>
      <c r="L31" s="8"/>
      <c r="M31" s="16"/>
      <c r="N31" s="8"/>
      <c r="O31" s="16"/>
      <c r="P31" s="16"/>
      <c r="Q31" s="16"/>
      <c r="R31" s="16"/>
      <c r="S31" s="16"/>
      <c r="T31" s="16"/>
      <c r="U31" s="16"/>
      <c r="V31" s="16"/>
      <c r="W31" s="8" t="s">
        <v>344</v>
      </c>
      <c r="X31" s="8" t="s">
        <v>52</v>
      </c>
      <c r="Y31" s="5" t="s">
        <v>52</v>
      </c>
      <c r="Z31" s="5" t="s">
        <v>52</v>
      </c>
      <c r="AA31" s="5" t="s">
        <v>52</v>
      </c>
    </row>
    <row r="32" spans="1:27" ht="30" customHeight="1" x14ac:dyDescent="0.3">
      <c r="A32" s="8" t="s">
        <v>143</v>
      </c>
      <c r="B32" s="8" t="s">
        <v>134</v>
      </c>
      <c r="C32" s="8" t="s">
        <v>142</v>
      </c>
      <c r="D32" s="15" t="s">
        <v>124</v>
      </c>
      <c r="E32" s="16"/>
      <c r="F32" s="8"/>
      <c r="G32" s="16"/>
      <c r="H32" s="8"/>
      <c r="I32" s="16"/>
      <c r="J32" s="8"/>
      <c r="K32" s="16"/>
      <c r="L32" s="8"/>
      <c r="M32" s="16"/>
      <c r="N32" s="8"/>
      <c r="O32" s="16"/>
      <c r="P32" s="16"/>
      <c r="Q32" s="16"/>
      <c r="R32" s="16"/>
      <c r="S32" s="16"/>
      <c r="T32" s="16"/>
      <c r="U32" s="16"/>
      <c r="V32" s="16"/>
      <c r="W32" s="8" t="s">
        <v>345</v>
      </c>
      <c r="X32" s="8" t="s">
        <v>52</v>
      </c>
      <c r="Y32" s="5" t="s">
        <v>52</v>
      </c>
      <c r="Z32" s="5" t="s">
        <v>52</v>
      </c>
      <c r="AA32" s="5" t="s">
        <v>52</v>
      </c>
    </row>
    <row r="33" spans="1:27" ht="30" customHeight="1" x14ac:dyDescent="0.3">
      <c r="A33" s="8" t="s">
        <v>140</v>
      </c>
      <c r="B33" s="8" t="s">
        <v>138</v>
      </c>
      <c r="C33" s="8" t="s">
        <v>139</v>
      </c>
      <c r="D33" s="15" t="s">
        <v>124</v>
      </c>
      <c r="E33" s="16"/>
      <c r="F33" s="8"/>
      <c r="G33" s="16"/>
      <c r="H33" s="8"/>
      <c r="I33" s="16"/>
      <c r="J33" s="8"/>
      <c r="K33" s="16"/>
      <c r="L33" s="8"/>
      <c r="M33" s="16"/>
      <c r="N33" s="8"/>
      <c r="O33" s="16"/>
      <c r="P33" s="16"/>
      <c r="Q33" s="16"/>
      <c r="R33" s="16"/>
      <c r="S33" s="16"/>
      <c r="T33" s="16"/>
      <c r="U33" s="16"/>
      <c r="V33" s="16"/>
      <c r="W33" s="8" t="s">
        <v>346</v>
      </c>
      <c r="X33" s="8" t="s">
        <v>52</v>
      </c>
      <c r="Y33" s="5" t="s">
        <v>52</v>
      </c>
      <c r="Z33" s="5" t="s">
        <v>52</v>
      </c>
      <c r="AA33" s="5" t="s">
        <v>52</v>
      </c>
    </row>
    <row r="34" spans="1:27" ht="30" customHeight="1" x14ac:dyDescent="0.3">
      <c r="A34" s="8" t="s">
        <v>223</v>
      </c>
      <c r="B34" s="8" t="s">
        <v>138</v>
      </c>
      <c r="C34" s="8" t="s">
        <v>222</v>
      </c>
      <c r="D34" s="15" t="s">
        <v>124</v>
      </c>
      <c r="E34" s="16"/>
      <c r="F34" s="8"/>
      <c r="G34" s="16"/>
      <c r="H34" s="8"/>
      <c r="I34" s="16"/>
      <c r="J34" s="8"/>
      <c r="K34" s="16"/>
      <c r="L34" s="8"/>
      <c r="M34" s="16"/>
      <c r="N34" s="8"/>
      <c r="O34" s="16"/>
      <c r="P34" s="16"/>
      <c r="Q34" s="16"/>
      <c r="R34" s="16"/>
      <c r="S34" s="16"/>
      <c r="T34" s="16"/>
      <c r="U34" s="16"/>
      <c r="V34" s="16"/>
      <c r="W34" s="8" t="s">
        <v>347</v>
      </c>
      <c r="X34" s="8" t="s">
        <v>52</v>
      </c>
      <c r="Y34" s="5" t="s">
        <v>52</v>
      </c>
      <c r="Z34" s="5" t="s">
        <v>52</v>
      </c>
      <c r="AA34" s="5" t="s">
        <v>52</v>
      </c>
    </row>
    <row r="35" spans="1:27" ht="30" customHeight="1" x14ac:dyDescent="0.3">
      <c r="A35" s="8" t="s">
        <v>132</v>
      </c>
      <c r="B35" s="8" t="s">
        <v>130</v>
      </c>
      <c r="C35" s="8" t="s">
        <v>131</v>
      </c>
      <c r="D35" s="15" t="s">
        <v>124</v>
      </c>
      <c r="E35" s="16"/>
      <c r="F35" s="8"/>
      <c r="G35" s="16"/>
      <c r="H35" s="8"/>
      <c r="I35" s="16"/>
      <c r="J35" s="8"/>
      <c r="K35" s="16"/>
      <c r="L35" s="8"/>
      <c r="M35" s="16"/>
      <c r="N35" s="8"/>
      <c r="O35" s="16"/>
      <c r="P35" s="16"/>
      <c r="Q35" s="16"/>
      <c r="R35" s="16"/>
      <c r="S35" s="16"/>
      <c r="T35" s="16"/>
      <c r="U35" s="16"/>
      <c r="V35" s="16"/>
      <c r="W35" s="8" t="s">
        <v>348</v>
      </c>
      <c r="X35" s="8" t="s">
        <v>52</v>
      </c>
      <c r="Y35" s="5" t="s">
        <v>52</v>
      </c>
      <c r="Z35" s="5" t="s">
        <v>52</v>
      </c>
      <c r="AA35" s="5" t="s">
        <v>52</v>
      </c>
    </row>
    <row r="36" spans="1:27" ht="30" customHeight="1" x14ac:dyDescent="0.3">
      <c r="A36" s="8" t="s">
        <v>291</v>
      </c>
      <c r="B36" s="8" t="s">
        <v>289</v>
      </c>
      <c r="C36" s="8" t="s">
        <v>290</v>
      </c>
      <c r="D36" s="15" t="s">
        <v>124</v>
      </c>
      <c r="E36" s="16"/>
      <c r="F36" s="8"/>
      <c r="G36" s="16"/>
      <c r="H36" s="8"/>
      <c r="I36" s="16"/>
      <c r="J36" s="8"/>
      <c r="K36" s="16"/>
      <c r="L36" s="8"/>
      <c r="M36" s="16"/>
      <c r="N36" s="8"/>
      <c r="O36" s="16"/>
      <c r="P36" s="16"/>
      <c r="Q36" s="16"/>
      <c r="R36" s="16"/>
      <c r="S36" s="16"/>
      <c r="T36" s="16"/>
      <c r="U36" s="16"/>
      <c r="V36" s="16"/>
      <c r="W36" s="8" t="s">
        <v>349</v>
      </c>
      <c r="X36" s="8" t="s">
        <v>52</v>
      </c>
      <c r="Y36" s="5" t="s">
        <v>52</v>
      </c>
      <c r="Z36" s="5" t="s">
        <v>52</v>
      </c>
      <c r="AA36" s="5" t="s">
        <v>52</v>
      </c>
    </row>
    <row r="37" spans="1:27" ht="30" customHeight="1" x14ac:dyDescent="0.3">
      <c r="A37" s="8" t="s">
        <v>302</v>
      </c>
      <c r="B37" s="8" t="s">
        <v>289</v>
      </c>
      <c r="C37" s="8" t="s">
        <v>301</v>
      </c>
      <c r="D37" s="15" t="s">
        <v>124</v>
      </c>
      <c r="E37" s="16"/>
      <c r="F37" s="8"/>
      <c r="G37" s="16"/>
      <c r="H37" s="8"/>
      <c r="I37" s="16"/>
      <c r="J37" s="8"/>
      <c r="K37" s="16"/>
      <c r="L37" s="8"/>
      <c r="M37" s="16"/>
      <c r="N37" s="8"/>
      <c r="O37" s="16"/>
      <c r="P37" s="16"/>
      <c r="Q37" s="16"/>
      <c r="R37" s="16"/>
      <c r="S37" s="16"/>
      <c r="T37" s="16"/>
      <c r="U37" s="16"/>
      <c r="V37" s="16"/>
      <c r="W37" s="8" t="s">
        <v>350</v>
      </c>
      <c r="X37" s="8" t="s">
        <v>52</v>
      </c>
      <c r="Y37" s="5" t="s">
        <v>52</v>
      </c>
      <c r="Z37" s="5" t="s">
        <v>52</v>
      </c>
      <c r="AA37" s="5" t="s">
        <v>52</v>
      </c>
    </row>
    <row r="38" spans="1:27" ht="30" customHeight="1" x14ac:dyDescent="0.3">
      <c r="A38" s="8" t="s">
        <v>105</v>
      </c>
      <c r="B38" s="8" t="s">
        <v>97</v>
      </c>
      <c r="C38" s="8" t="s">
        <v>104</v>
      </c>
      <c r="D38" s="15" t="s">
        <v>93</v>
      </c>
      <c r="E38" s="16"/>
      <c r="F38" s="8"/>
      <c r="G38" s="16"/>
      <c r="H38" s="8"/>
      <c r="I38" s="16"/>
      <c r="J38" s="8"/>
      <c r="K38" s="16"/>
      <c r="L38" s="8"/>
      <c r="M38" s="16"/>
      <c r="N38" s="8"/>
      <c r="O38" s="16"/>
      <c r="P38" s="16"/>
      <c r="Q38" s="16"/>
      <c r="R38" s="16"/>
      <c r="S38" s="16"/>
      <c r="T38" s="16"/>
      <c r="U38" s="16"/>
      <c r="V38" s="16"/>
      <c r="W38" s="8" t="s">
        <v>351</v>
      </c>
      <c r="X38" s="8" t="s">
        <v>52</v>
      </c>
      <c r="Y38" s="5" t="s">
        <v>52</v>
      </c>
      <c r="Z38" s="5" t="s">
        <v>52</v>
      </c>
      <c r="AA38" s="5" t="s">
        <v>52</v>
      </c>
    </row>
    <row r="39" spans="1:27" ht="30" customHeight="1" x14ac:dyDescent="0.3">
      <c r="A39" s="8" t="s">
        <v>148</v>
      </c>
      <c r="B39" s="8" t="s">
        <v>97</v>
      </c>
      <c r="C39" s="8" t="s">
        <v>147</v>
      </c>
      <c r="D39" s="15" t="s">
        <v>93</v>
      </c>
      <c r="E39" s="16"/>
      <c r="F39" s="8"/>
      <c r="G39" s="16"/>
      <c r="H39" s="8"/>
      <c r="I39" s="16"/>
      <c r="J39" s="8"/>
      <c r="K39" s="16"/>
      <c r="L39" s="8"/>
      <c r="M39" s="16"/>
      <c r="N39" s="8"/>
      <c r="O39" s="16"/>
      <c r="P39" s="16"/>
      <c r="Q39" s="16"/>
      <c r="R39" s="16"/>
      <c r="S39" s="16"/>
      <c r="T39" s="16"/>
      <c r="U39" s="16"/>
      <c r="V39" s="16"/>
      <c r="W39" s="8" t="s">
        <v>352</v>
      </c>
      <c r="X39" s="8" t="s">
        <v>52</v>
      </c>
      <c r="Y39" s="5" t="s">
        <v>52</v>
      </c>
      <c r="Z39" s="5" t="s">
        <v>52</v>
      </c>
      <c r="AA39" s="5" t="s">
        <v>52</v>
      </c>
    </row>
    <row r="40" spans="1:27" ht="30" customHeight="1" x14ac:dyDescent="0.3">
      <c r="A40" s="8" t="s">
        <v>151</v>
      </c>
      <c r="B40" s="8" t="s">
        <v>97</v>
      </c>
      <c r="C40" s="8" t="s">
        <v>150</v>
      </c>
      <c r="D40" s="15" t="s">
        <v>93</v>
      </c>
      <c r="E40" s="16"/>
      <c r="F40" s="8"/>
      <c r="G40" s="16"/>
      <c r="H40" s="8"/>
      <c r="I40" s="16"/>
      <c r="J40" s="8"/>
      <c r="K40" s="16"/>
      <c r="L40" s="8"/>
      <c r="M40" s="16"/>
      <c r="N40" s="8"/>
      <c r="O40" s="16"/>
      <c r="P40" s="16"/>
      <c r="Q40" s="16"/>
      <c r="R40" s="16"/>
      <c r="S40" s="16"/>
      <c r="T40" s="16"/>
      <c r="U40" s="16"/>
      <c r="V40" s="16"/>
      <c r="W40" s="8" t="s">
        <v>353</v>
      </c>
      <c r="X40" s="8" t="s">
        <v>52</v>
      </c>
      <c r="Y40" s="5" t="s">
        <v>52</v>
      </c>
      <c r="Z40" s="5" t="s">
        <v>52</v>
      </c>
      <c r="AA40" s="5" t="s">
        <v>52</v>
      </c>
    </row>
    <row r="41" spans="1:27" ht="30" customHeight="1" x14ac:dyDescent="0.3">
      <c r="A41" s="8" t="s">
        <v>99</v>
      </c>
      <c r="B41" s="8" t="s">
        <v>97</v>
      </c>
      <c r="C41" s="8" t="s">
        <v>98</v>
      </c>
      <c r="D41" s="15" t="s">
        <v>93</v>
      </c>
      <c r="E41" s="16"/>
      <c r="F41" s="8"/>
      <c r="G41" s="16"/>
      <c r="H41" s="8"/>
      <c r="I41" s="16"/>
      <c r="J41" s="8"/>
      <c r="K41" s="16"/>
      <c r="L41" s="8"/>
      <c r="M41" s="16"/>
      <c r="N41" s="8"/>
      <c r="O41" s="16"/>
      <c r="P41" s="16"/>
      <c r="Q41" s="16"/>
      <c r="R41" s="16"/>
      <c r="S41" s="16"/>
      <c r="T41" s="16"/>
      <c r="U41" s="16"/>
      <c r="V41" s="16"/>
      <c r="W41" s="8" t="s">
        <v>354</v>
      </c>
      <c r="X41" s="8" t="s">
        <v>52</v>
      </c>
      <c r="Y41" s="5" t="s">
        <v>52</v>
      </c>
      <c r="Z41" s="5" t="s">
        <v>52</v>
      </c>
      <c r="AA41" s="5" t="s">
        <v>52</v>
      </c>
    </row>
    <row r="42" spans="1:27" ht="30" customHeight="1" x14ac:dyDescent="0.3">
      <c r="A42" s="8" t="s">
        <v>101</v>
      </c>
      <c r="B42" s="8" t="s">
        <v>97</v>
      </c>
      <c r="C42" s="8" t="s">
        <v>100</v>
      </c>
      <c r="D42" s="15" t="s">
        <v>93</v>
      </c>
      <c r="E42" s="16"/>
      <c r="F42" s="8"/>
      <c r="G42" s="16"/>
      <c r="H42" s="8"/>
      <c r="I42" s="16"/>
      <c r="J42" s="8"/>
      <c r="K42" s="16"/>
      <c r="L42" s="8"/>
      <c r="M42" s="16"/>
      <c r="N42" s="8"/>
      <c r="O42" s="16"/>
      <c r="P42" s="16"/>
      <c r="Q42" s="16"/>
      <c r="R42" s="16"/>
      <c r="S42" s="16"/>
      <c r="T42" s="16"/>
      <c r="U42" s="16"/>
      <c r="V42" s="16"/>
      <c r="W42" s="8" t="s">
        <v>355</v>
      </c>
      <c r="X42" s="8" t="s">
        <v>52</v>
      </c>
      <c r="Y42" s="5" t="s">
        <v>52</v>
      </c>
      <c r="Z42" s="5" t="s">
        <v>52</v>
      </c>
      <c r="AA42" s="5" t="s">
        <v>52</v>
      </c>
    </row>
    <row r="43" spans="1:27" ht="30" customHeight="1" x14ac:dyDescent="0.3">
      <c r="A43" s="8" t="s">
        <v>103</v>
      </c>
      <c r="B43" s="8" t="s">
        <v>97</v>
      </c>
      <c r="C43" s="8" t="s">
        <v>102</v>
      </c>
      <c r="D43" s="15" t="s">
        <v>93</v>
      </c>
      <c r="E43" s="16"/>
      <c r="F43" s="8"/>
      <c r="G43" s="16"/>
      <c r="H43" s="8"/>
      <c r="I43" s="16"/>
      <c r="J43" s="8"/>
      <c r="K43" s="16"/>
      <c r="L43" s="8"/>
      <c r="M43" s="16"/>
      <c r="N43" s="8"/>
      <c r="O43" s="16"/>
      <c r="P43" s="16"/>
      <c r="Q43" s="16"/>
      <c r="R43" s="16"/>
      <c r="S43" s="16"/>
      <c r="T43" s="16"/>
      <c r="U43" s="16"/>
      <c r="V43" s="16"/>
      <c r="W43" s="8" t="s">
        <v>356</v>
      </c>
      <c r="X43" s="8" t="s">
        <v>52</v>
      </c>
      <c r="Y43" s="5" t="s">
        <v>52</v>
      </c>
      <c r="Z43" s="5" t="s">
        <v>52</v>
      </c>
      <c r="AA43" s="5" t="s">
        <v>52</v>
      </c>
    </row>
    <row r="44" spans="1:27" ht="30" customHeight="1" x14ac:dyDescent="0.3">
      <c r="A44" s="8" t="s">
        <v>158</v>
      </c>
      <c r="B44" s="8" t="s">
        <v>156</v>
      </c>
      <c r="C44" s="8" t="s">
        <v>157</v>
      </c>
      <c r="D44" s="15" t="s">
        <v>93</v>
      </c>
      <c r="E44" s="16"/>
      <c r="F44" s="8"/>
      <c r="G44" s="16"/>
      <c r="H44" s="8"/>
      <c r="I44" s="16"/>
      <c r="J44" s="8"/>
      <c r="K44" s="16"/>
      <c r="L44" s="8"/>
      <c r="M44" s="16"/>
      <c r="N44" s="8"/>
      <c r="O44" s="16"/>
      <c r="P44" s="16"/>
      <c r="Q44" s="16"/>
      <c r="R44" s="16"/>
      <c r="S44" s="16"/>
      <c r="T44" s="16"/>
      <c r="U44" s="16"/>
      <c r="V44" s="16"/>
      <c r="W44" s="8" t="s">
        <v>357</v>
      </c>
      <c r="X44" s="8" t="s">
        <v>52</v>
      </c>
      <c r="Y44" s="5" t="s">
        <v>52</v>
      </c>
      <c r="Z44" s="5" t="s">
        <v>52</v>
      </c>
      <c r="AA44" s="5" t="s">
        <v>52</v>
      </c>
    </row>
    <row r="45" spans="1:27" ht="30" customHeight="1" x14ac:dyDescent="0.3">
      <c r="A45" s="8" t="s">
        <v>161</v>
      </c>
      <c r="B45" s="8" t="s">
        <v>156</v>
      </c>
      <c r="C45" s="8" t="s">
        <v>160</v>
      </c>
      <c r="D45" s="15" t="s">
        <v>93</v>
      </c>
      <c r="E45" s="16"/>
      <c r="F45" s="8"/>
      <c r="G45" s="16"/>
      <c r="H45" s="8"/>
      <c r="I45" s="16"/>
      <c r="J45" s="8"/>
      <c r="K45" s="16"/>
      <c r="L45" s="8"/>
      <c r="M45" s="16"/>
      <c r="N45" s="8"/>
      <c r="O45" s="16"/>
      <c r="P45" s="16"/>
      <c r="Q45" s="16"/>
      <c r="R45" s="16"/>
      <c r="S45" s="16"/>
      <c r="T45" s="16"/>
      <c r="U45" s="16"/>
      <c r="V45" s="16"/>
      <c r="W45" s="8" t="s">
        <v>358</v>
      </c>
      <c r="X45" s="8" t="s">
        <v>52</v>
      </c>
      <c r="Y45" s="5" t="s">
        <v>52</v>
      </c>
      <c r="Z45" s="5" t="s">
        <v>52</v>
      </c>
      <c r="AA45" s="5" t="s">
        <v>52</v>
      </c>
    </row>
    <row r="46" spans="1:27" ht="30" customHeight="1" x14ac:dyDescent="0.3">
      <c r="A46" s="8" t="s">
        <v>154</v>
      </c>
      <c r="B46" s="8" t="s">
        <v>91</v>
      </c>
      <c r="C46" s="8" t="s">
        <v>153</v>
      </c>
      <c r="D46" s="15" t="s">
        <v>93</v>
      </c>
      <c r="E46" s="16"/>
      <c r="F46" s="8"/>
      <c r="G46" s="16"/>
      <c r="H46" s="8"/>
      <c r="I46" s="16"/>
      <c r="J46" s="8"/>
      <c r="K46" s="16"/>
      <c r="L46" s="8"/>
      <c r="M46" s="16"/>
      <c r="N46" s="8"/>
      <c r="O46" s="16"/>
      <c r="P46" s="16"/>
      <c r="Q46" s="16"/>
      <c r="R46" s="16"/>
      <c r="S46" s="16"/>
      <c r="T46" s="16"/>
      <c r="U46" s="16"/>
      <c r="V46" s="16"/>
      <c r="W46" s="8" t="s">
        <v>359</v>
      </c>
      <c r="X46" s="8" t="s">
        <v>52</v>
      </c>
      <c r="Y46" s="5" t="s">
        <v>52</v>
      </c>
      <c r="Z46" s="5" t="s">
        <v>52</v>
      </c>
      <c r="AA46" s="5" t="s">
        <v>52</v>
      </c>
    </row>
    <row r="47" spans="1:27" ht="30" customHeight="1" x14ac:dyDescent="0.3">
      <c r="A47" s="8" t="s">
        <v>94</v>
      </c>
      <c r="B47" s="8" t="s">
        <v>91</v>
      </c>
      <c r="C47" s="8" t="s">
        <v>92</v>
      </c>
      <c r="D47" s="15" t="s">
        <v>93</v>
      </c>
      <c r="E47" s="16"/>
      <c r="F47" s="8"/>
      <c r="G47" s="16"/>
      <c r="H47" s="8"/>
      <c r="I47" s="16"/>
      <c r="J47" s="8"/>
      <c r="K47" s="16"/>
      <c r="L47" s="8"/>
      <c r="M47" s="16"/>
      <c r="N47" s="8"/>
      <c r="O47" s="16"/>
      <c r="P47" s="16"/>
      <c r="Q47" s="16"/>
      <c r="R47" s="16"/>
      <c r="S47" s="16"/>
      <c r="T47" s="16"/>
      <c r="U47" s="16"/>
      <c r="V47" s="16"/>
      <c r="W47" s="8" t="s">
        <v>360</v>
      </c>
      <c r="X47" s="8" t="s">
        <v>52</v>
      </c>
      <c r="Y47" s="5" t="s">
        <v>52</v>
      </c>
      <c r="Z47" s="5" t="s">
        <v>52</v>
      </c>
      <c r="AA47" s="5" t="s">
        <v>52</v>
      </c>
    </row>
    <row r="48" spans="1:27" ht="30" customHeight="1" x14ac:dyDescent="0.3">
      <c r="A48" s="8" t="s">
        <v>96</v>
      </c>
      <c r="B48" s="8" t="s">
        <v>91</v>
      </c>
      <c r="C48" s="8" t="s">
        <v>95</v>
      </c>
      <c r="D48" s="15" t="s">
        <v>93</v>
      </c>
      <c r="E48" s="16"/>
      <c r="F48" s="8"/>
      <c r="G48" s="16"/>
      <c r="H48" s="8"/>
      <c r="I48" s="16"/>
      <c r="J48" s="8"/>
      <c r="K48" s="16"/>
      <c r="L48" s="8"/>
      <c r="M48" s="16"/>
      <c r="N48" s="8"/>
      <c r="O48" s="16"/>
      <c r="P48" s="16"/>
      <c r="Q48" s="16"/>
      <c r="R48" s="16"/>
      <c r="S48" s="16"/>
      <c r="T48" s="16"/>
      <c r="U48" s="16"/>
      <c r="V48" s="16"/>
      <c r="W48" s="8" t="s">
        <v>361</v>
      </c>
      <c r="X48" s="8" t="s">
        <v>52</v>
      </c>
      <c r="Y48" s="5" t="s">
        <v>52</v>
      </c>
      <c r="Z48" s="5" t="s">
        <v>52</v>
      </c>
      <c r="AA48" s="5" t="s">
        <v>52</v>
      </c>
    </row>
    <row r="49" spans="1:27" ht="30" customHeight="1" x14ac:dyDescent="0.3">
      <c r="A49" s="8" t="s">
        <v>170</v>
      </c>
      <c r="B49" s="8" t="s">
        <v>167</v>
      </c>
      <c r="C49" s="8" t="s">
        <v>168</v>
      </c>
      <c r="D49" s="15" t="s">
        <v>169</v>
      </c>
      <c r="E49" s="16"/>
      <c r="F49" s="8"/>
      <c r="G49" s="16"/>
      <c r="H49" s="8"/>
      <c r="I49" s="16"/>
      <c r="J49" s="8"/>
      <c r="K49" s="16"/>
      <c r="L49" s="8"/>
      <c r="M49" s="16"/>
      <c r="N49" s="8"/>
      <c r="O49" s="16"/>
      <c r="P49" s="16"/>
      <c r="Q49" s="16"/>
      <c r="R49" s="16"/>
      <c r="S49" s="16"/>
      <c r="T49" s="16"/>
      <c r="U49" s="16"/>
      <c r="V49" s="16"/>
      <c r="W49" s="8" t="s">
        <v>362</v>
      </c>
      <c r="X49" s="8" t="s">
        <v>52</v>
      </c>
      <c r="Y49" s="5" t="s">
        <v>52</v>
      </c>
      <c r="Z49" s="5" t="s">
        <v>52</v>
      </c>
      <c r="AA49" s="5" t="s">
        <v>52</v>
      </c>
    </row>
    <row r="50" spans="1:27" ht="30" customHeight="1" x14ac:dyDescent="0.3">
      <c r="A50" s="8" t="s">
        <v>174</v>
      </c>
      <c r="B50" s="8" t="s">
        <v>172</v>
      </c>
      <c r="C50" s="8" t="s">
        <v>173</v>
      </c>
      <c r="D50" s="15" t="s">
        <v>169</v>
      </c>
      <c r="E50" s="16"/>
      <c r="F50" s="8"/>
      <c r="G50" s="16"/>
      <c r="H50" s="8"/>
      <c r="I50" s="16"/>
      <c r="J50" s="8"/>
      <c r="K50" s="16"/>
      <c r="L50" s="8"/>
      <c r="M50" s="16"/>
      <c r="N50" s="8"/>
      <c r="O50" s="16"/>
      <c r="P50" s="16"/>
      <c r="Q50" s="16"/>
      <c r="R50" s="16"/>
      <c r="S50" s="16"/>
      <c r="T50" s="16"/>
      <c r="U50" s="16"/>
      <c r="V50" s="16"/>
      <c r="W50" s="8" t="s">
        <v>363</v>
      </c>
      <c r="X50" s="8" t="s">
        <v>52</v>
      </c>
      <c r="Y50" s="5" t="s">
        <v>52</v>
      </c>
      <c r="Z50" s="5" t="s">
        <v>52</v>
      </c>
      <c r="AA50" s="5" t="s">
        <v>52</v>
      </c>
    </row>
    <row r="51" spans="1:27" ht="30" customHeight="1" x14ac:dyDescent="0.3">
      <c r="A51" s="8" t="s">
        <v>178</v>
      </c>
      <c r="B51" s="8" t="s">
        <v>176</v>
      </c>
      <c r="C51" s="8" t="s">
        <v>177</v>
      </c>
      <c r="D51" s="15" t="s">
        <v>169</v>
      </c>
      <c r="E51" s="16"/>
      <c r="F51" s="8"/>
      <c r="G51" s="16"/>
      <c r="H51" s="8"/>
      <c r="I51" s="16"/>
      <c r="J51" s="8"/>
      <c r="K51" s="16"/>
      <c r="L51" s="8"/>
      <c r="M51" s="16"/>
      <c r="N51" s="8"/>
      <c r="O51" s="16"/>
      <c r="P51" s="16"/>
      <c r="Q51" s="16"/>
      <c r="R51" s="16"/>
      <c r="S51" s="16"/>
      <c r="T51" s="16"/>
      <c r="U51" s="16"/>
      <c r="V51" s="16"/>
      <c r="W51" s="8" t="s">
        <v>364</v>
      </c>
      <c r="X51" s="8" t="s">
        <v>52</v>
      </c>
      <c r="Y51" s="5" t="s">
        <v>52</v>
      </c>
      <c r="Z51" s="5" t="s">
        <v>52</v>
      </c>
      <c r="AA51" s="5" t="s">
        <v>52</v>
      </c>
    </row>
    <row r="52" spans="1:27" ht="30" customHeight="1" x14ac:dyDescent="0.3">
      <c r="A52" s="8" t="s">
        <v>182</v>
      </c>
      <c r="B52" s="8" t="s">
        <v>180</v>
      </c>
      <c r="C52" s="8" t="s">
        <v>181</v>
      </c>
      <c r="D52" s="15" t="s">
        <v>169</v>
      </c>
      <c r="E52" s="16"/>
      <c r="F52" s="8"/>
      <c r="G52" s="16"/>
      <c r="H52" s="8"/>
      <c r="I52" s="16"/>
      <c r="J52" s="8"/>
      <c r="K52" s="16"/>
      <c r="L52" s="8"/>
      <c r="M52" s="16"/>
      <c r="N52" s="8"/>
      <c r="O52" s="16"/>
      <c r="P52" s="16"/>
      <c r="Q52" s="16"/>
      <c r="R52" s="16"/>
      <c r="S52" s="16"/>
      <c r="T52" s="16"/>
      <c r="U52" s="16"/>
      <c r="V52" s="16"/>
      <c r="W52" s="8" t="s">
        <v>365</v>
      </c>
      <c r="X52" s="8" t="s">
        <v>52</v>
      </c>
      <c r="Y52" s="5" t="s">
        <v>52</v>
      </c>
      <c r="Z52" s="5" t="s">
        <v>52</v>
      </c>
      <c r="AA52" s="5" t="s">
        <v>52</v>
      </c>
    </row>
    <row r="53" spans="1:27" ht="30" customHeight="1" x14ac:dyDescent="0.3">
      <c r="A53" s="8" t="s">
        <v>186</v>
      </c>
      <c r="B53" s="8" t="s">
        <v>184</v>
      </c>
      <c r="C53" s="8" t="s">
        <v>185</v>
      </c>
      <c r="D53" s="15" t="s">
        <v>169</v>
      </c>
      <c r="E53" s="16"/>
      <c r="F53" s="8"/>
      <c r="G53" s="16"/>
      <c r="H53" s="8"/>
      <c r="I53" s="16"/>
      <c r="J53" s="8"/>
      <c r="K53" s="16"/>
      <c r="L53" s="8"/>
      <c r="M53" s="16"/>
      <c r="N53" s="8"/>
      <c r="O53" s="16"/>
      <c r="P53" s="16"/>
      <c r="Q53" s="16"/>
      <c r="R53" s="16"/>
      <c r="S53" s="16"/>
      <c r="T53" s="16"/>
      <c r="U53" s="16"/>
      <c r="V53" s="16"/>
      <c r="W53" s="8" t="s">
        <v>366</v>
      </c>
      <c r="X53" s="8" t="s">
        <v>52</v>
      </c>
      <c r="Y53" s="5" t="s">
        <v>52</v>
      </c>
      <c r="Z53" s="5" t="s">
        <v>52</v>
      </c>
      <c r="AA53" s="5" t="s">
        <v>52</v>
      </c>
    </row>
    <row r="54" spans="1:27" ht="30" customHeight="1" x14ac:dyDescent="0.3">
      <c r="A54" s="8" t="s">
        <v>190</v>
      </c>
      <c r="B54" s="8" t="s">
        <v>188</v>
      </c>
      <c r="C54" s="8" t="s">
        <v>189</v>
      </c>
      <c r="D54" s="15" t="s">
        <v>169</v>
      </c>
      <c r="E54" s="16"/>
      <c r="F54" s="8"/>
      <c r="G54" s="16"/>
      <c r="H54" s="8"/>
      <c r="I54" s="16"/>
      <c r="J54" s="8"/>
      <c r="K54" s="16"/>
      <c r="L54" s="8"/>
      <c r="M54" s="16"/>
      <c r="N54" s="8"/>
      <c r="O54" s="16"/>
      <c r="P54" s="16"/>
      <c r="Q54" s="16"/>
      <c r="R54" s="16"/>
      <c r="S54" s="16"/>
      <c r="T54" s="16"/>
      <c r="U54" s="16"/>
      <c r="V54" s="16"/>
      <c r="W54" s="8" t="s">
        <v>367</v>
      </c>
      <c r="X54" s="8" t="s">
        <v>52</v>
      </c>
      <c r="Y54" s="5" t="s">
        <v>52</v>
      </c>
      <c r="Z54" s="5" t="s">
        <v>52</v>
      </c>
      <c r="AA54" s="5" t="s">
        <v>52</v>
      </c>
    </row>
    <row r="55" spans="1:27" ht="30" customHeight="1" x14ac:dyDescent="0.3">
      <c r="A55" s="8" t="s">
        <v>194</v>
      </c>
      <c r="B55" s="8" t="s">
        <v>192</v>
      </c>
      <c r="C55" s="8" t="s">
        <v>193</v>
      </c>
      <c r="D55" s="15" t="s">
        <v>169</v>
      </c>
      <c r="E55" s="16"/>
      <c r="F55" s="8"/>
      <c r="G55" s="16"/>
      <c r="H55" s="8"/>
      <c r="I55" s="16"/>
      <c r="J55" s="8"/>
      <c r="K55" s="16"/>
      <c r="L55" s="8"/>
      <c r="M55" s="16"/>
      <c r="N55" s="8"/>
      <c r="O55" s="16"/>
      <c r="P55" s="16"/>
      <c r="Q55" s="16"/>
      <c r="R55" s="16"/>
      <c r="S55" s="16"/>
      <c r="T55" s="16"/>
      <c r="U55" s="16"/>
      <c r="V55" s="16"/>
      <c r="W55" s="8" t="s">
        <v>368</v>
      </c>
      <c r="X55" s="8" t="s">
        <v>52</v>
      </c>
      <c r="Y55" s="5" t="s">
        <v>52</v>
      </c>
      <c r="Z55" s="5" t="s">
        <v>52</v>
      </c>
      <c r="AA55" s="5" t="s">
        <v>52</v>
      </c>
    </row>
    <row r="56" spans="1:27" ht="30" customHeight="1" x14ac:dyDescent="0.3">
      <c r="A56" s="8" t="s">
        <v>58</v>
      </c>
      <c r="B56" s="8" t="s">
        <v>55</v>
      </c>
      <c r="C56" s="8" t="s">
        <v>52</v>
      </c>
      <c r="D56" s="15" t="s">
        <v>56</v>
      </c>
      <c r="E56" s="16"/>
      <c r="F56" s="8"/>
      <c r="G56" s="16"/>
      <c r="H56" s="8"/>
      <c r="I56" s="16"/>
      <c r="J56" s="8"/>
      <c r="K56" s="16"/>
      <c r="L56" s="8"/>
      <c r="M56" s="16"/>
      <c r="N56" s="8"/>
      <c r="O56" s="16"/>
      <c r="P56" s="16"/>
      <c r="Q56" s="16"/>
      <c r="R56" s="16"/>
      <c r="S56" s="16"/>
      <c r="T56" s="16"/>
      <c r="U56" s="16"/>
      <c r="V56" s="16"/>
      <c r="W56" s="8" t="s">
        <v>369</v>
      </c>
      <c r="X56" s="8" t="s">
        <v>57</v>
      </c>
      <c r="Y56" s="5" t="s">
        <v>52</v>
      </c>
      <c r="Z56" s="5" t="s">
        <v>52</v>
      </c>
      <c r="AA56" s="5" t="s">
        <v>52</v>
      </c>
    </row>
    <row r="57" spans="1:27" ht="30" customHeight="1" x14ac:dyDescent="0.3">
      <c r="A57" s="8" t="s">
        <v>62</v>
      </c>
      <c r="B57" s="8" t="s">
        <v>61</v>
      </c>
      <c r="C57" s="8" t="s">
        <v>52</v>
      </c>
      <c r="D57" s="15" t="s">
        <v>56</v>
      </c>
      <c r="E57" s="16"/>
      <c r="F57" s="8"/>
      <c r="G57" s="16"/>
      <c r="H57" s="8"/>
      <c r="I57" s="16"/>
      <c r="J57" s="8"/>
      <c r="K57" s="16"/>
      <c r="L57" s="8"/>
      <c r="M57" s="16"/>
      <c r="N57" s="8"/>
      <c r="O57" s="16"/>
      <c r="P57" s="16"/>
      <c r="Q57" s="16"/>
      <c r="R57" s="16"/>
      <c r="S57" s="16"/>
      <c r="T57" s="16"/>
      <c r="U57" s="16"/>
      <c r="V57" s="16"/>
      <c r="W57" s="8" t="s">
        <v>370</v>
      </c>
      <c r="X57" s="8" t="s">
        <v>57</v>
      </c>
      <c r="Y57" s="5" t="s">
        <v>52</v>
      </c>
      <c r="Z57" s="5" t="s">
        <v>52</v>
      </c>
      <c r="AA57" s="5" t="s">
        <v>52</v>
      </c>
    </row>
    <row r="58" spans="1:27" ht="30" customHeight="1" x14ac:dyDescent="0.3">
      <c r="A58" s="8" t="s">
        <v>64</v>
      </c>
      <c r="B58" s="8" t="s">
        <v>63</v>
      </c>
      <c r="C58" s="8" t="s">
        <v>52</v>
      </c>
      <c r="D58" s="15" t="s">
        <v>56</v>
      </c>
      <c r="E58" s="16"/>
      <c r="F58" s="8"/>
      <c r="G58" s="16"/>
      <c r="H58" s="8"/>
      <c r="I58" s="16"/>
      <c r="J58" s="8"/>
      <c r="K58" s="16"/>
      <c r="L58" s="8"/>
      <c r="M58" s="16"/>
      <c r="N58" s="8"/>
      <c r="O58" s="16"/>
      <c r="P58" s="16"/>
      <c r="Q58" s="16"/>
      <c r="R58" s="16"/>
      <c r="S58" s="16"/>
      <c r="T58" s="16"/>
      <c r="U58" s="16"/>
      <c r="V58" s="16"/>
      <c r="W58" s="8" t="s">
        <v>371</v>
      </c>
      <c r="X58" s="8" t="s">
        <v>57</v>
      </c>
      <c r="Y58" s="5" t="s">
        <v>52</v>
      </c>
      <c r="Z58" s="5" t="s">
        <v>52</v>
      </c>
      <c r="AA58" s="5" t="s">
        <v>52</v>
      </c>
    </row>
    <row r="59" spans="1:27" ht="30" customHeight="1" x14ac:dyDescent="0.3">
      <c r="A59" s="8" t="s">
        <v>66</v>
      </c>
      <c r="B59" s="8" t="s">
        <v>65</v>
      </c>
      <c r="C59" s="8" t="s">
        <v>52</v>
      </c>
      <c r="D59" s="15" t="s">
        <v>56</v>
      </c>
      <c r="E59" s="16"/>
      <c r="F59" s="8"/>
      <c r="G59" s="16"/>
      <c r="H59" s="8"/>
      <c r="I59" s="16"/>
      <c r="J59" s="8"/>
      <c r="K59" s="16"/>
      <c r="L59" s="8"/>
      <c r="M59" s="16"/>
      <c r="N59" s="8"/>
      <c r="O59" s="16"/>
      <c r="P59" s="16"/>
      <c r="Q59" s="16"/>
      <c r="R59" s="16"/>
      <c r="S59" s="16"/>
      <c r="T59" s="16"/>
      <c r="U59" s="16"/>
      <c r="V59" s="16"/>
      <c r="W59" s="8" t="s">
        <v>372</v>
      </c>
      <c r="X59" s="8" t="s">
        <v>57</v>
      </c>
      <c r="Y59" s="5" t="s">
        <v>52</v>
      </c>
      <c r="Z59" s="5" t="s">
        <v>52</v>
      </c>
      <c r="AA59" s="5" t="s">
        <v>52</v>
      </c>
    </row>
    <row r="60" spans="1:27" ht="30" customHeight="1" x14ac:dyDescent="0.3">
      <c r="A60" s="8" t="s">
        <v>68</v>
      </c>
      <c r="B60" s="8" t="s">
        <v>67</v>
      </c>
      <c r="C60" s="8" t="s">
        <v>52</v>
      </c>
      <c r="D60" s="15" t="s">
        <v>56</v>
      </c>
      <c r="E60" s="16"/>
      <c r="F60" s="8"/>
      <c r="G60" s="16"/>
      <c r="H60" s="8"/>
      <c r="I60" s="16"/>
      <c r="J60" s="8"/>
      <c r="K60" s="16"/>
      <c r="L60" s="8"/>
      <c r="M60" s="16"/>
      <c r="N60" s="8"/>
      <c r="O60" s="16"/>
      <c r="P60" s="16"/>
      <c r="Q60" s="16"/>
      <c r="R60" s="16"/>
      <c r="S60" s="16"/>
      <c r="T60" s="16"/>
      <c r="U60" s="16"/>
      <c r="V60" s="16"/>
      <c r="W60" s="8" t="s">
        <v>373</v>
      </c>
      <c r="X60" s="8" t="s">
        <v>57</v>
      </c>
      <c r="Y60" s="5" t="s">
        <v>52</v>
      </c>
      <c r="Z60" s="5" t="s">
        <v>52</v>
      </c>
      <c r="AA60" s="5" t="s">
        <v>52</v>
      </c>
    </row>
  </sheetData>
  <mergeCells count="14">
    <mergeCell ref="X3:X4"/>
    <mergeCell ref="Y3:Y4"/>
    <mergeCell ref="Z3:Z4"/>
    <mergeCell ref="AA3:AA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</mergeCells>
  <phoneticPr fontId="1" type="noConversion"/>
  <pageMargins left="0.78740157480314954" right="0" top="0.39370078740157477" bottom="0.39370078740157477" header="0" footer="0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62"/>
  <sheetViews>
    <sheetView tabSelected="1" topLeftCell="B1" workbookViewId="0">
      <selection activeCell="I60" sqref="I60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5" width="12.625" customWidth="1"/>
    <col min="6" max="6" width="13.625" customWidth="1"/>
    <col min="7" max="7" width="4.625" customWidth="1"/>
    <col min="8" max="10" width="10.625" customWidth="1"/>
    <col min="11" max="11" width="13.625" customWidth="1"/>
    <col min="12" max="12" width="30.625" customWidth="1"/>
    <col min="13" max="14" width="13.625" customWidth="1"/>
    <col min="15" max="15" width="8.625" customWidth="1"/>
    <col min="16" max="16" width="12.625" customWidth="1"/>
    <col min="17" max="18" width="11.625" hidden="1" customWidth="1"/>
    <col min="19" max="19" width="13.625" hidden="1" customWidth="1"/>
    <col min="20" max="20" width="24.625" hidden="1" customWidth="1"/>
    <col min="21" max="24" width="0" hidden="1" customWidth="1"/>
  </cols>
  <sheetData>
    <row r="1" spans="1:23" ht="30" customHeight="1" x14ac:dyDescent="0.3">
      <c r="A1" s="23" t="s">
        <v>379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23" ht="30" customHeigh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23" ht="30" customHeight="1" x14ac:dyDescent="0.3">
      <c r="A3" s="3" t="s">
        <v>253</v>
      </c>
      <c r="B3" s="3" t="s">
        <v>2</v>
      </c>
      <c r="C3" s="3" t="s">
        <v>3</v>
      </c>
      <c r="D3" s="3" t="s">
        <v>4</v>
      </c>
      <c r="E3" s="3" t="s">
        <v>380</v>
      </c>
      <c r="F3" s="3" t="s">
        <v>381</v>
      </c>
      <c r="G3" s="3" t="s">
        <v>261</v>
      </c>
      <c r="H3" s="3" t="s">
        <v>382</v>
      </c>
      <c r="I3" s="3" t="s">
        <v>383</v>
      </c>
      <c r="J3" s="3" t="s">
        <v>384</v>
      </c>
      <c r="K3" s="3" t="s">
        <v>385</v>
      </c>
      <c r="L3" s="3" t="s">
        <v>386</v>
      </c>
      <c r="M3" s="3" t="s">
        <v>387</v>
      </c>
      <c r="N3" s="3" t="s">
        <v>388</v>
      </c>
      <c r="O3" s="3" t="s">
        <v>258</v>
      </c>
      <c r="P3" s="3" t="s">
        <v>389</v>
      </c>
      <c r="Q3" s="2" t="s">
        <v>52</v>
      </c>
      <c r="R3" s="2" t="s">
        <v>52</v>
      </c>
      <c r="S3" s="2" t="s">
        <v>52</v>
      </c>
      <c r="T3" s="2" t="s">
        <v>49</v>
      </c>
      <c r="V3" t="s">
        <v>108</v>
      </c>
      <c r="W3" t="s">
        <v>113</v>
      </c>
    </row>
    <row r="4" spans="1:23" ht="30" customHeight="1" x14ac:dyDescent="0.3">
      <c r="A4" s="17"/>
      <c r="B4" s="38" t="s">
        <v>390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23" ht="30" customHeight="1" x14ac:dyDescent="0.3">
      <c r="A5" s="18" t="s">
        <v>80</v>
      </c>
      <c r="B5" s="18" t="s">
        <v>77</v>
      </c>
      <c r="C5" s="18" t="s">
        <v>78</v>
      </c>
      <c r="D5" s="18" t="s">
        <v>79</v>
      </c>
      <c r="E5" s="18" t="s">
        <v>391</v>
      </c>
      <c r="F5" s="17">
        <v>4</v>
      </c>
      <c r="G5" s="17"/>
      <c r="H5" s="17"/>
      <c r="I5" s="17"/>
      <c r="J5" s="17"/>
      <c r="K5" s="17">
        <v>4</v>
      </c>
      <c r="L5" s="18" t="s">
        <v>108</v>
      </c>
      <c r="M5" s="17">
        <v>0.1</v>
      </c>
      <c r="N5" s="17">
        <f t="shared" ref="N5:N14" si="0">F5*M5*(H5+100)/100*(I5+100)/100*(J5+100)/100</f>
        <v>0.4</v>
      </c>
      <c r="O5" s="18" t="s">
        <v>321</v>
      </c>
      <c r="P5" s="18"/>
      <c r="Q5" s="2"/>
      <c r="R5" s="2"/>
      <c r="T5" s="2"/>
    </row>
    <row r="6" spans="1:23" ht="30" customHeight="1" x14ac:dyDescent="0.3">
      <c r="A6" s="18" t="s">
        <v>82</v>
      </c>
      <c r="B6" s="18" t="s">
        <v>77</v>
      </c>
      <c r="C6" s="18" t="s">
        <v>81</v>
      </c>
      <c r="D6" s="18" t="s">
        <v>79</v>
      </c>
      <c r="E6" s="18" t="s">
        <v>391</v>
      </c>
      <c r="F6" s="17">
        <v>40</v>
      </c>
      <c r="G6" s="17"/>
      <c r="H6" s="17"/>
      <c r="I6" s="17"/>
      <c r="J6" s="17"/>
      <c r="K6" s="17">
        <v>44</v>
      </c>
      <c r="L6" s="18" t="s">
        <v>108</v>
      </c>
      <c r="M6" s="17">
        <v>0.13</v>
      </c>
      <c r="N6" s="17">
        <f t="shared" si="0"/>
        <v>5.2</v>
      </c>
      <c r="O6" s="18" t="s">
        <v>321</v>
      </c>
      <c r="P6" s="18"/>
      <c r="Q6" s="2"/>
      <c r="R6" s="2"/>
      <c r="T6" s="2"/>
    </row>
    <row r="7" spans="1:23" ht="30" customHeight="1" x14ac:dyDescent="0.3">
      <c r="A7" s="18" t="s">
        <v>84</v>
      </c>
      <c r="B7" s="18" t="s">
        <v>77</v>
      </c>
      <c r="C7" s="18" t="s">
        <v>83</v>
      </c>
      <c r="D7" s="18" t="s">
        <v>79</v>
      </c>
      <c r="E7" s="18" t="s">
        <v>391</v>
      </c>
      <c r="F7" s="17">
        <v>129</v>
      </c>
      <c r="G7" s="17"/>
      <c r="H7" s="17"/>
      <c r="I7" s="17"/>
      <c r="J7" s="17"/>
      <c r="K7" s="17">
        <v>141</v>
      </c>
      <c r="L7" s="18" t="s">
        <v>108</v>
      </c>
      <c r="M7" s="17">
        <v>0.19</v>
      </c>
      <c r="N7" s="17">
        <f t="shared" si="0"/>
        <v>24.51</v>
      </c>
      <c r="O7" s="18" t="s">
        <v>321</v>
      </c>
      <c r="P7" s="18"/>
      <c r="Q7" s="2"/>
      <c r="R7" s="2"/>
      <c r="T7" s="2"/>
    </row>
    <row r="8" spans="1:23" ht="30" customHeight="1" x14ac:dyDescent="0.3">
      <c r="A8" s="18" t="s">
        <v>86</v>
      </c>
      <c r="B8" s="18" t="s">
        <v>77</v>
      </c>
      <c r="C8" s="18" t="s">
        <v>85</v>
      </c>
      <c r="D8" s="18" t="s">
        <v>79</v>
      </c>
      <c r="E8" s="18" t="s">
        <v>391</v>
      </c>
      <c r="F8" s="17">
        <v>30</v>
      </c>
      <c r="G8" s="17"/>
      <c r="H8" s="17"/>
      <c r="I8" s="17"/>
      <c r="J8" s="17"/>
      <c r="K8" s="17">
        <v>33</v>
      </c>
      <c r="L8" s="18" t="s">
        <v>108</v>
      </c>
      <c r="M8" s="17">
        <v>0.37</v>
      </c>
      <c r="N8" s="17">
        <f t="shared" si="0"/>
        <v>11.1</v>
      </c>
      <c r="O8" s="18" t="s">
        <v>321</v>
      </c>
      <c r="P8" s="18"/>
      <c r="Q8" s="2"/>
      <c r="R8" s="2"/>
      <c r="T8" s="2"/>
    </row>
    <row r="9" spans="1:23" ht="30" customHeight="1" x14ac:dyDescent="0.3">
      <c r="A9" s="18" t="s">
        <v>94</v>
      </c>
      <c r="B9" s="18" t="s">
        <v>91</v>
      </c>
      <c r="C9" s="18" t="s">
        <v>92</v>
      </c>
      <c r="D9" s="18" t="s">
        <v>93</v>
      </c>
      <c r="E9" s="18" t="s">
        <v>392</v>
      </c>
      <c r="F9" s="17">
        <v>173</v>
      </c>
      <c r="G9" s="17"/>
      <c r="H9" s="17"/>
      <c r="I9" s="17"/>
      <c r="J9" s="17"/>
      <c r="K9" s="17">
        <v>190</v>
      </c>
      <c r="L9" s="18" t="s">
        <v>108</v>
      </c>
      <c r="M9" s="17">
        <v>6.0000000000000001E-3</v>
      </c>
      <c r="N9" s="17">
        <f t="shared" si="0"/>
        <v>1.038</v>
      </c>
      <c r="O9" s="18" t="s">
        <v>321</v>
      </c>
      <c r="P9" s="18"/>
      <c r="Q9" s="2"/>
      <c r="R9" s="2"/>
      <c r="T9" s="2"/>
    </row>
    <row r="10" spans="1:23" ht="30" customHeight="1" x14ac:dyDescent="0.3">
      <c r="A10" s="18" t="s">
        <v>96</v>
      </c>
      <c r="B10" s="18" t="s">
        <v>91</v>
      </c>
      <c r="C10" s="18" t="s">
        <v>95</v>
      </c>
      <c r="D10" s="18" t="s">
        <v>93</v>
      </c>
      <c r="E10" s="18" t="s">
        <v>392</v>
      </c>
      <c r="F10" s="17">
        <v>30</v>
      </c>
      <c r="G10" s="17"/>
      <c r="H10" s="17"/>
      <c r="I10" s="17"/>
      <c r="J10" s="17"/>
      <c r="K10" s="17">
        <v>33</v>
      </c>
      <c r="L10" s="18" t="s">
        <v>108</v>
      </c>
      <c r="M10" s="17">
        <v>7.0000000000000001E-3</v>
      </c>
      <c r="N10" s="17">
        <f t="shared" si="0"/>
        <v>0.21</v>
      </c>
      <c r="O10" s="18" t="s">
        <v>321</v>
      </c>
      <c r="P10" s="18"/>
      <c r="Q10" s="2"/>
      <c r="R10" s="2"/>
      <c r="T10" s="2"/>
    </row>
    <row r="11" spans="1:23" ht="30" customHeight="1" x14ac:dyDescent="0.3">
      <c r="A11" s="18" t="s">
        <v>99</v>
      </c>
      <c r="B11" s="18" t="s">
        <v>97</v>
      </c>
      <c r="C11" s="18" t="s">
        <v>98</v>
      </c>
      <c r="D11" s="18" t="s">
        <v>93</v>
      </c>
      <c r="E11" s="18" t="s">
        <v>393</v>
      </c>
      <c r="F11" s="17">
        <v>4</v>
      </c>
      <c r="G11" s="17"/>
      <c r="H11" s="17"/>
      <c r="I11" s="17"/>
      <c r="J11" s="17"/>
      <c r="K11" s="17">
        <v>4</v>
      </c>
      <c r="L11" s="18" t="s">
        <v>113</v>
      </c>
      <c r="M11" s="17">
        <v>5.9799999999999999E-2</v>
      </c>
      <c r="N11" s="17">
        <f t="shared" si="0"/>
        <v>0.23919999999999997</v>
      </c>
      <c r="O11" s="18" t="s">
        <v>323</v>
      </c>
      <c r="P11" s="18"/>
      <c r="Q11" s="2"/>
      <c r="R11" s="2"/>
      <c r="T11" s="2"/>
    </row>
    <row r="12" spans="1:23" ht="30" customHeight="1" x14ac:dyDescent="0.3">
      <c r="A12" s="18" t="s">
        <v>101</v>
      </c>
      <c r="B12" s="18" t="s">
        <v>97</v>
      </c>
      <c r="C12" s="18" t="s">
        <v>100</v>
      </c>
      <c r="D12" s="18" t="s">
        <v>93</v>
      </c>
      <c r="E12" s="18" t="s">
        <v>393</v>
      </c>
      <c r="F12" s="17">
        <v>40</v>
      </c>
      <c r="G12" s="17"/>
      <c r="H12" s="17"/>
      <c r="I12" s="17"/>
      <c r="J12" s="17"/>
      <c r="K12" s="17">
        <v>42</v>
      </c>
      <c r="L12" s="18" t="s">
        <v>113</v>
      </c>
      <c r="M12" s="17">
        <v>7.8E-2</v>
      </c>
      <c r="N12" s="17">
        <f t="shared" si="0"/>
        <v>3.12</v>
      </c>
      <c r="O12" s="18" t="s">
        <v>323</v>
      </c>
      <c r="P12" s="18"/>
      <c r="Q12" s="2"/>
      <c r="R12" s="2"/>
      <c r="T12" s="2"/>
    </row>
    <row r="13" spans="1:23" ht="30" customHeight="1" x14ac:dyDescent="0.3">
      <c r="A13" s="18" t="s">
        <v>103</v>
      </c>
      <c r="B13" s="18" t="s">
        <v>97</v>
      </c>
      <c r="C13" s="18" t="s">
        <v>102</v>
      </c>
      <c r="D13" s="18" t="s">
        <v>93</v>
      </c>
      <c r="E13" s="18" t="s">
        <v>393</v>
      </c>
      <c r="F13" s="17">
        <v>129</v>
      </c>
      <c r="G13" s="17"/>
      <c r="H13" s="17"/>
      <c r="I13" s="17"/>
      <c r="J13" s="17"/>
      <c r="K13" s="17">
        <v>135</v>
      </c>
      <c r="L13" s="18" t="s">
        <v>113</v>
      </c>
      <c r="M13" s="17">
        <v>9.3600000000000003E-2</v>
      </c>
      <c r="N13" s="17">
        <f t="shared" si="0"/>
        <v>12.074400000000001</v>
      </c>
      <c r="O13" s="18" t="s">
        <v>323</v>
      </c>
      <c r="P13" s="18"/>
      <c r="Q13" s="2"/>
      <c r="R13" s="2"/>
      <c r="T13" s="2"/>
    </row>
    <row r="14" spans="1:23" ht="30" customHeight="1" x14ac:dyDescent="0.3">
      <c r="A14" s="18" t="s">
        <v>105</v>
      </c>
      <c r="B14" s="18" t="s">
        <v>97</v>
      </c>
      <c r="C14" s="18" t="s">
        <v>104</v>
      </c>
      <c r="D14" s="18" t="s">
        <v>93</v>
      </c>
      <c r="E14" s="18" t="s">
        <v>393</v>
      </c>
      <c r="F14" s="17">
        <v>120</v>
      </c>
      <c r="G14" s="17"/>
      <c r="H14" s="17"/>
      <c r="I14" s="17"/>
      <c r="J14" s="17"/>
      <c r="K14" s="17">
        <v>126</v>
      </c>
      <c r="L14" s="18" t="s">
        <v>113</v>
      </c>
      <c r="M14" s="17">
        <v>7.0999999999999994E-2</v>
      </c>
      <c r="N14" s="17">
        <f t="shared" si="0"/>
        <v>8.52</v>
      </c>
      <c r="O14" s="18" t="s">
        <v>323</v>
      </c>
      <c r="P14" s="18"/>
      <c r="Q14" s="2"/>
      <c r="R14" s="2"/>
      <c r="T14" s="2"/>
    </row>
    <row r="15" spans="1:23" ht="30" customHeight="1" x14ac:dyDescent="0.3">
      <c r="A15" s="18" t="s">
        <v>111</v>
      </c>
      <c r="B15" s="18" t="s">
        <v>108</v>
      </c>
      <c r="C15" s="18" t="s">
        <v>109</v>
      </c>
      <c r="D15" s="18" t="s">
        <v>110</v>
      </c>
      <c r="E15" s="18" t="s">
        <v>52</v>
      </c>
      <c r="F15" s="17">
        <f>SUM(V5:V14)</f>
        <v>0</v>
      </c>
      <c r="G15" s="17"/>
      <c r="H15" s="17"/>
      <c r="I15" s="17"/>
      <c r="J15" s="17"/>
      <c r="K15" s="17">
        <f>IF(TRUNC(F15*공량설정!B2/100, 공량설정!C3) = 0, TRUNC(F15*공량설정!B2/100, 5), TRUNC(F15*공량설정!B2/100, 공량설정!C3))</f>
        <v>0</v>
      </c>
      <c r="L15" s="18" t="s">
        <v>52</v>
      </c>
      <c r="M15" s="17"/>
      <c r="N15" s="17"/>
      <c r="O15" s="17" t="s">
        <v>321</v>
      </c>
      <c r="P15" s="18"/>
      <c r="Q15" s="2"/>
      <c r="R15" s="2"/>
      <c r="T15" s="2"/>
    </row>
    <row r="16" spans="1:23" ht="30" customHeight="1" x14ac:dyDescent="0.3">
      <c r="A16" s="18" t="s">
        <v>114</v>
      </c>
      <c r="B16" s="18" t="s">
        <v>113</v>
      </c>
      <c r="C16" s="18" t="s">
        <v>109</v>
      </c>
      <c r="D16" s="18" t="s">
        <v>110</v>
      </c>
      <c r="E16" s="18" t="s">
        <v>52</v>
      </c>
      <c r="F16" s="17">
        <f>SUM(W5:W14)</f>
        <v>0</v>
      </c>
      <c r="G16" s="17"/>
      <c r="H16" s="17"/>
      <c r="I16" s="17"/>
      <c r="J16" s="17"/>
      <c r="K16" s="17">
        <f>IF(TRUNC(F16*공량설정!B2/100, 공량설정!C4) = 0, TRUNC(F16*공량설정!B2/100, 5), TRUNC(F16*공량설정!B2/100, 공량설정!C4))</f>
        <v>0</v>
      </c>
      <c r="L16" s="18" t="s">
        <v>52</v>
      </c>
      <c r="M16" s="17"/>
      <c r="N16" s="17"/>
      <c r="O16" s="17" t="s">
        <v>323</v>
      </c>
      <c r="P16" s="18" t="s">
        <v>52</v>
      </c>
      <c r="Q16" s="2" t="s">
        <v>54</v>
      </c>
      <c r="R16" s="2" t="s">
        <v>52</v>
      </c>
      <c r="T16" s="2" t="s">
        <v>115</v>
      </c>
    </row>
    <row r="17" spans="1:23" ht="30" customHeight="1" x14ac:dyDescent="0.3">
      <c r="A17" s="17"/>
      <c r="B17" s="38" t="s">
        <v>394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23" ht="30" customHeight="1" x14ac:dyDescent="0.3">
      <c r="A18" s="18" t="s">
        <v>125</v>
      </c>
      <c r="B18" s="18" t="s">
        <v>122</v>
      </c>
      <c r="C18" s="18" t="s">
        <v>123</v>
      </c>
      <c r="D18" s="18" t="s">
        <v>124</v>
      </c>
      <c r="E18" s="18" t="s">
        <v>395</v>
      </c>
      <c r="F18" s="17">
        <v>13</v>
      </c>
      <c r="G18" s="17"/>
      <c r="H18" s="17"/>
      <c r="I18" s="17"/>
      <c r="J18" s="17"/>
      <c r="K18" s="17">
        <v>13</v>
      </c>
      <c r="L18" s="18" t="s">
        <v>108</v>
      </c>
      <c r="M18" s="17">
        <v>7.8E-2</v>
      </c>
      <c r="N18" s="17">
        <f t="shared" ref="N18:N28" si="1">F18*M18*(H18+100)/100*(I18+100)/100*(J18+100)/100</f>
        <v>1.014</v>
      </c>
      <c r="O18" s="18" t="s">
        <v>321</v>
      </c>
      <c r="P18" s="18"/>
      <c r="Q18" s="2" t="s">
        <v>121</v>
      </c>
      <c r="R18" s="2" t="s">
        <v>111</v>
      </c>
      <c r="S18">
        <v>7.8E-2</v>
      </c>
      <c r="T18" s="2" t="s">
        <v>126</v>
      </c>
      <c r="V18">
        <f t="shared" ref="V18:V23" si="2">N18</f>
        <v>1.014</v>
      </c>
    </row>
    <row r="19" spans="1:23" ht="30" customHeight="1" x14ac:dyDescent="0.3">
      <c r="A19" s="18" t="s">
        <v>128</v>
      </c>
      <c r="B19" s="18" t="s">
        <v>122</v>
      </c>
      <c r="C19" s="18" t="s">
        <v>127</v>
      </c>
      <c r="D19" s="18" t="s">
        <v>124</v>
      </c>
      <c r="E19" s="18" t="s">
        <v>395</v>
      </c>
      <c r="F19" s="17">
        <v>49</v>
      </c>
      <c r="G19" s="17"/>
      <c r="H19" s="17"/>
      <c r="I19" s="17"/>
      <c r="J19" s="17"/>
      <c r="K19" s="17">
        <v>49</v>
      </c>
      <c r="L19" s="18" t="s">
        <v>108</v>
      </c>
      <c r="M19" s="17">
        <v>0.08</v>
      </c>
      <c r="N19" s="17">
        <f t="shared" si="1"/>
        <v>3.92</v>
      </c>
      <c r="O19" s="18" t="s">
        <v>321</v>
      </c>
      <c r="P19" s="18"/>
      <c r="Q19" s="2" t="s">
        <v>121</v>
      </c>
      <c r="R19" s="2" t="s">
        <v>111</v>
      </c>
      <c r="S19">
        <v>0.08</v>
      </c>
      <c r="T19" s="2" t="s">
        <v>129</v>
      </c>
      <c r="V19">
        <f t="shared" si="2"/>
        <v>3.92</v>
      </c>
    </row>
    <row r="20" spans="1:23" ht="30" customHeight="1" x14ac:dyDescent="0.3">
      <c r="A20" s="18" t="s">
        <v>132</v>
      </c>
      <c r="B20" s="18" t="s">
        <v>130</v>
      </c>
      <c r="C20" s="18" t="s">
        <v>131</v>
      </c>
      <c r="D20" s="18" t="s">
        <v>124</v>
      </c>
      <c r="E20" s="18" t="s">
        <v>396</v>
      </c>
      <c r="F20" s="17">
        <v>2</v>
      </c>
      <c r="G20" s="17"/>
      <c r="H20" s="17"/>
      <c r="I20" s="17"/>
      <c r="J20" s="17"/>
      <c r="K20" s="17">
        <v>2</v>
      </c>
      <c r="L20" s="18" t="s">
        <v>108</v>
      </c>
      <c r="M20" s="17">
        <v>0.22</v>
      </c>
      <c r="N20" s="17">
        <f t="shared" si="1"/>
        <v>0.44</v>
      </c>
      <c r="O20" s="18" t="s">
        <v>321</v>
      </c>
      <c r="P20" s="18"/>
      <c r="Q20" s="2" t="s">
        <v>121</v>
      </c>
      <c r="R20" s="2" t="s">
        <v>111</v>
      </c>
      <c r="S20">
        <v>0.22</v>
      </c>
      <c r="T20" s="2" t="s">
        <v>133</v>
      </c>
      <c r="V20">
        <f t="shared" si="2"/>
        <v>0.44</v>
      </c>
    </row>
    <row r="21" spans="1:23" ht="30" customHeight="1" x14ac:dyDescent="0.3">
      <c r="A21" s="18" t="s">
        <v>136</v>
      </c>
      <c r="B21" s="18" t="s">
        <v>134</v>
      </c>
      <c r="C21" s="18" t="s">
        <v>135</v>
      </c>
      <c r="D21" s="18" t="s">
        <v>124</v>
      </c>
      <c r="E21" s="18" t="s">
        <v>397</v>
      </c>
      <c r="F21" s="17">
        <v>42</v>
      </c>
      <c r="G21" s="17"/>
      <c r="H21" s="17"/>
      <c r="I21" s="17"/>
      <c r="J21" s="17"/>
      <c r="K21" s="17">
        <v>42</v>
      </c>
      <c r="L21" s="18" t="s">
        <v>108</v>
      </c>
      <c r="M21" s="17">
        <v>0.2</v>
      </c>
      <c r="N21" s="17">
        <f t="shared" si="1"/>
        <v>8.4</v>
      </c>
      <c r="O21" s="18" t="s">
        <v>321</v>
      </c>
      <c r="P21" s="18"/>
      <c r="Q21" s="2" t="s">
        <v>121</v>
      </c>
      <c r="R21" s="2" t="s">
        <v>111</v>
      </c>
      <c r="S21">
        <v>0.2</v>
      </c>
      <c r="T21" s="2" t="s">
        <v>137</v>
      </c>
      <c r="V21">
        <f t="shared" si="2"/>
        <v>8.4</v>
      </c>
    </row>
    <row r="22" spans="1:23" ht="30" customHeight="1" x14ac:dyDescent="0.3">
      <c r="A22" s="18" t="s">
        <v>140</v>
      </c>
      <c r="B22" s="18" t="s">
        <v>138</v>
      </c>
      <c r="C22" s="18" t="s">
        <v>139</v>
      </c>
      <c r="D22" s="18" t="s">
        <v>124</v>
      </c>
      <c r="E22" s="18" t="s">
        <v>397</v>
      </c>
      <c r="F22" s="17">
        <v>19</v>
      </c>
      <c r="G22" s="17"/>
      <c r="H22" s="17"/>
      <c r="I22" s="17"/>
      <c r="J22" s="17"/>
      <c r="K22" s="17">
        <v>19</v>
      </c>
      <c r="L22" s="18" t="s">
        <v>108</v>
      </c>
      <c r="M22" s="17">
        <v>0.2</v>
      </c>
      <c r="N22" s="17">
        <f t="shared" si="1"/>
        <v>3.8</v>
      </c>
      <c r="O22" s="18" t="s">
        <v>321</v>
      </c>
      <c r="P22" s="18"/>
      <c r="Q22" s="2" t="s">
        <v>121</v>
      </c>
      <c r="R22" s="2" t="s">
        <v>111</v>
      </c>
      <c r="S22">
        <v>0.2</v>
      </c>
      <c r="T22" s="2" t="s">
        <v>141</v>
      </c>
      <c r="V22">
        <f t="shared" si="2"/>
        <v>3.8</v>
      </c>
    </row>
    <row r="23" spans="1:23" ht="30" customHeight="1" x14ac:dyDescent="0.3">
      <c r="A23" s="18" t="s">
        <v>145</v>
      </c>
      <c r="B23" s="18" t="s">
        <v>77</v>
      </c>
      <c r="C23" s="18" t="s">
        <v>144</v>
      </c>
      <c r="D23" s="18" t="s">
        <v>79</v>
      </c>
      <c r="E23" s="18" t="s">
        <v>391</v>
      </c>
      <c r="F23" s="17">
        <v>627</v>
      </c>
      <c r="G23" s="17"/>
      <c r="H23" s="17"/>
      <c r="I23" s="17"/>
      <c r="J23" s="17"/>
      <c r="K23" s="17">
        <v>689</v>
      </c>
      <c r="L23" s="18" t="s">
        <v>108</v>
      </c>
      <c r="M23" s="17">
        <v>0.06</v>
      </c>
      <c r="N23" s="17">
        <f t="shared" si="1"/>
        <v>37.619999999999997</v>
      </c>
      <c r="O23" s="18" t="s">
        <v>321</v>
      </c>
      <c r="P23" s="18"/>
      <c r="Q23" s="2" t="s">
        <v>121</v>
      </c>
      <c r="R23" s="2" t="s">
        <v>111</v>
      </c>
      <c r="S23">
        <v>0.06</v>
      </c>
      <c r="T23" s="2" t="s">
        <v>146</v>
      </c>
      <c r="V23">
        <f t="shared" si="2"/>
        <v>37.619999999999997</v>
      </c>
    </row>
    <row r="24" spans="1:23" ht="30" customHeight="1" x14ac:dyDescent="0.3">
      <c r="A24" s="18" t="s">
        <v>148</v>
      </c>
      <c r="B24" s="18" t="s">
        <v>97</v>
      </c>
      <c r="C24" s="18" t="s">
        <v>147</v>
      </c>
      <c r="D24" s="18" t="s">
        <v>93</v>
      </c>
      <c r="E24" s="18" t="s">
        <v>398</v>
      </c>
      <c r="F24" s="17">
        <v>60</v>
      </c>
      <c r="G24" s="17"/>
      <c r="H24" s="17"/>
      <c r="I24" s="17"/>
      <c r="J24" s="17"/>
      <c r="K24" s="17">
        <v>63</v>
      </c>
      <c r="L24" s="18" t="s">
        <v>113</v>
      </c>
      <c r="M24" s="17">
        <v>1.6E-2</v>
      </c>
      <c r="N24" s="17">
        <f t="shared" si="1"/>
        <v>0.96</v>
      </c>
      <c r="O24" s="18" t="s">
        <v>323</v>
      </c>
      <c r="P24" s="18"/>
      <c r="Q24" s="2" t="s">
        <v>121</v>
      </c>
      <c r="R24" s="2" t="s">
        <v>114</v>
      </c>
      <c r="S24">
        <v>1.6E-2</v>
      </c>
      <c r="T24" s="2" t="s">
        <v>149</v>
      </c>
      <c r="W24">
        <f>N24</f>
        <v>0.96</v>
      </c>
    </row>
    <row r="25" spans="1:23" ht="30" customHeight="1" x14ac:dyDescent="0.3">
      <c r="A25" s="18" t="s">
        <v>151</v>
      </c>
      <c r="B25" s="18" t="s">
        <v>97</v>
      </c>
      <c r="C25" s="18" t="s">
        <v>150</v>
      </c>
      <c r="D25" s="18" t="s">
        <v>93</v>
      </c>
      <c r="E25" s="18" t="s">
        <v>398</v>
      </c>
      <c r="F25" s="17">
        <v>33</v>
      </c>
      <c r="G25" s="17"/>
      <c r="H25" s="17"/>
      <c r="I25" s="17"/>
      <c r="J25" s="17"/>
      <c r="K25" s="17">
        <v>34</v>
      </c>
      <c r="L25" s="18" t="s">
        <v>113</v>
      </c>
      <c r="M25" s="17">
        <v>3.4000000000000002E-2</v>
      </c>
      <c r="N25" s="17">
        <f t="shared" si="1"/>
        <v>1.1220000000000001</v>
      </c>
      <c r="O25" s="18" t="s">
        <v>323</v>
      </c>
      <c r="P25" s="18"/>
      <c r="Q25" s="2" t="s">
        <v>121</v>
      </c>
      <c r="R25" s="2" t="s">
        <v>114</v>
      </c>
      <c r="S25">
        <v>3.4000000000000002E-2</v>
      </c>
      <c r="T25" s="2" t="s">
        <v>152</v>
      </c>
      <c r="W25">
        <f>N25</f>
        <v>1.1220000000000001</v>
      </c>
    </row>
    <row r="26" spans="1:23" ht="30" customHeight="1" x14ac:dyDescent="0.3">
      <c r="A26" s="18" t="s">
        <v>154</v>
      </c>
      <c r="B26" s="18" t="s">
        <v>91</v>
      </c>
      <c r="C26" s="18" t="s">
        <v>153</v>
      </c>
      <c r="D26" s="18" t="s">
        <v>93</v>
      </c>
      <c r="E26" s="18" t="s">
        <v>392</v>
      </c>
      <c r="F26" s="17">
        <v>93</v>
      </c>
      <c r="G26" s="17"/>
      <c r="H26" s="17"/>
      <c r="I26" s="17"/>
      <c r="J26" s="17"/>
      <c r="K26" s="17">
        <v>102</v>
      </c>
      <c r="L26" s="18" t="s">
        <v>108</v>
      </c>
      <c r="M26" s="17">
        <v>6.0000000000000001E-3</v>
      </c>
      <c r="N26" s="17">
        <f t="shared" si="1"/>
        <v>0.55800000000000005</v>
      </c>
      <c r="O26" s="18" t="s">
        <v>321</v>
      </c>
      <c r="P26" s="18"/>
      <c r="Q26" s="2" t="s">
        <v>121</v>
      </c>
      <c r="R26" s="2" t="s">
        <v>111</v>
      </c>
      <c r="S26">
        <v>6.0000000000000001E-3</v>
      </c>
      <c r="T26" s="2" t="s">
        <v>155</v>
      </c>
      <c r="V26">
        <f>N26</f>
        <v>0.55800000000000005</v>
      </c>
    </row>
    <row r="27" spans="1:23" ht="30" customHeight="1" x14ac:dyDescent="0.3">
      <c r="A27" s="18" t="s">
        <v>158</v>
      </c>
      <c r="B27" s="18" t="s">
        <v>156</v>
      </c>
      <c r="C27" s="18" t="s">
        <v>157</v>
      </c>
      <c r="D27" s="18" t="s">
        <v>93</v>
      </c>
      <c r="E27" s="18" t="s">
        <v>399</v>
      </c>
      <c r="F27" s="17">
        <v>567</v>
      </c>
      <c r="G27" s="17"/>
      <c r="H27" s="17"/>
      <c r="I27" s="17"/>
      <c r="J27" s="17"/>
      <c r="K27" s="17">
        <v>623</v>
      </c>
      <c r="L27" s="18" t="s">
        <v>108</v>
      </c>
      <c r="M27" s="17">
        <v>0.01</v>
      </c>
      <c r="N27" s="17">
        <f t="shared" si="1"/>
        <v>5.67</v>
      </c>
      <c r="O27" s="18" t="s">
        <v>321</v>
      </c>
      <c r="P27" s="18"/>
      <c r="Q27" s="2" t="s">
        <v>121</v>
      </c>
      <c r="R27" s="2" t="s">
        <v>111</v>
      </c>
      <c r="S27">
        <v>0.01</v>
      </c>
      <c r="T27" s="2" t="s">
        <v>159</v>
      </c>
      <c r="V27">
        <f>N27</f>
        <v>5.67</v>
      </c>
    </row>
    <row r="28" spans="1:23" ht="30" customHeight="1" x14ac:dyDescent="0.3">
      <c r="A28" s="18" t="s">
        <v>161</v>
      </c>
      <c r="B28" s="18" t="s">
        <v>156</v>
      </c>
      <c r="C28" s="18" t="s">
        <v>160</v>
      </c>
      <c r="D28" s="18" t="s">
        <v>93</v>
      </c>
      <c r="E28" s="18" t="s">
        <v>399</v>
      </c>
      <c r="F28" s="17">
        <v>1134</v>
      </c>
      <c r="G28" s="17"/>
      <c r="H28" s="17"/>
      <c r="I28" s="17"/>
      <c r="J28" s="17"/>
      <c r="K28" s="17">
        <v>1247</v>
      </c>
      <c r="L28" s="18" t="s">
        <v>108</v>
      </c>
      <c r="M28" s="17">
        <v>0.01</v>
      </c>
      <c r="N28" s="17">
        <f t="shared" si="1"/>
        <v>11.34</v>
      </c>
      <c r="O28" s="18" t="s">
        <v>321</v>
      </c>
      <c r="P28" s="18"/>
      <c r="Q28" s="2" t="s">
        <v>121</v>
      </c>
      <c r="R28" s="2" t="s">
        <v>111</v>
      </c>
      <c r="S28">
        <v>0.01</v>
      </c>
      <c r="T28" s="2" t="s">
        <v>162</v>
      </c>
      <c r="V28">
        <f>N28</f>
        <v>11.34</v>
      </c>
    </row>
    <row r="29" spans="1:23" ht="30" customHeight="1" x14ac:dyDescent="0.3">
      <c r="A29" s="18" t="s">
        <v>111</v>
      </c>
      <c r="B29" s="18" t="s">
        <v>108</v>
      </c>
      <c r="C29" s="18" t="s">
        <v>109</v>
      </c>
      <c r="D29" s="18" t="s">
        <v>110</v>
      </c>
      <c r="E29" s="18" t="s">
        <v>52</v>
      </c>
      <c r="F29" s="17">
        <f>SUM(V18:V28)</f>
        <v>72.762</v>
      </c>
      <c r="G29" s="17"/>
      <c r="H29" s="17"/>
      <c r="I29" s="17"/>
      <c r="J29" s="17"/>
      <c r="K29" s="17">
        <f>IF(TRUNC(F29*공량설정!B5/100, 공량설정!C6) = 0, TRUNC(F29*공량설정!B5/100, 5), TRUNC(F29*공량설정!B5/100, 공량설정!C6))</f>
        <v>72</v>
      </c>
      <c r="L29" s="18" t="s">
        <v>52</v>
      </c>
      <c r="M29" s="17"/>
      <c r="N29" s="17"/>
      <c r="O29" s="17" t="s">
        <v>321</v>
      </c>
      <c r="P29" s="18" t="s">
        <v>52</v>
      </c>
      <c r="Q29" s="2" t="s">
        <v>121</v>
      </c>
      <c r="R29" s="2" t="s">
        <v>52</v>
      </c>
      <c r="T29" s="2" t="s">
        <v>163</v>
      </c>
    </row>
    <row r="30" spans="1:23" ht="30" customHeight="1" x14ac:dyDescent="0.3">
      <c r="A30" s="18" t="s">
        <v>114</v>
      </c>
      <c r="B30" s="18" t="s">
        <v>113</v>
      </c>
      <c r="C30" s="18" t="s">
        <v>109</v>
      </c>
      <c r="D30" s="18" t="s">
        <v>110</v>
      </c>
      <c r="E30" s="18" t="s">
        <v>52</v>
      </c>
      <c r="F30" s="17">
        <f>SUM(W18:W28)</f>
        <v>2.0819999999999999</v>
      </c>
      <c r="G30" s="17"/>
      <c r="H30" s="17"/>
      <c r="I30" s="17"/>
      <c r="J30" s="17"/>
      <c r="K30" s="17">
        <f>IF(TRUNC(F30*공량설정!B5/100, 공량설정!C7) = 0, TRUNC(F30*공량설정!B5/100, 5), TRUNC(F30*공량설정!B5/100, 공량설정!C7))</f>
        <v>2</v>
      </c>
      <c r="L30" s="18" t="s">
        <v>52</v>
      </c>
      <c r="M30" s="17"/>
      <c r="N30" s="17"/>
      <c r="O30" s="17" t="s">
        <v>323</v>
      </c>
      <c r="P30" s="18" t="s">
        <v>52</v>
      </c>
      <c r="Q30" s="2" t="s">
        <v>121</v>
      </c>
      <c r="R30" s="2" t="s">
        <v>52</v>
      </c>
      <c r="T30" s="2" t="s">
        <v>164</v>
      </c>
    </row>
    <row r="31" spans="1:23" ht="30" customHeight="1" x14ac:dyDescent="0.3">
      <c r="A31" s="17"/>
      <c r="B31" s="38" t="s">
        <v>400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23" ht="30" customHeight="1" x14ac:dyDescent="0.3">
      <c r="A32" s="18" t="s">
        <v>170</v>
      </c>
      <c r="B32" s="18" t="s">
        <v>167</v>
      </c>
      <c r="C32" s="18" t="s">
        <v>168</v>
      </c>
      <c r="D32" s="18" t="s">
        <v>169</v>
      </c>
      <c r="E32" s="18" t="s">
        <v>401</v>
      </c>
      <c r="F32" s="17">
        <v>76</v>
      </c>
      <c r="G32" s="17"/>
      <c r="H32" s="17"/>
      <c r="I32" s="17"/>
      <c r="J32" s="17"/>
      <c r="K32" s="17">
        <v>76</v>
      </c>
      <c r="L32" s="18" t="s">
        <v>108</v>
      </c>
      <c r="M32" s="17">
        <v>0.30599999999999999</v>
      </c>
      <c r="N32" s="17">
        <f t="shared" ref="N32:N51" si="3">F32*M32*(H32+100)/100*(I32+100)/100*(J32+100)/100</f>
        <v>23.256</v>
      </c>
      <c r="O32" s="18" t="s">
        <v>321</v>
      </c>
      <c r="P32" s="18"/>
      <c r="Q32" s="2" t="s">
        <v>166</v>
      </c>
      <c r="R32" s="2" t="s">
        <v>111</v>
      </c>
      <c r="S32">
        <v>0.30599999999999999</v>
      </c>
      <c r="T32" s="2" t="s">
        <v>171</v>
      </c>
      <c r="V32">
        <f t="shared" ref="V32:V51" si="4">N32</f>
        <v>23.256</v>
      </c>
    </row>
    <row r="33" spans="1:22" ht="30" customHeight="1" x14ac:dyDescent="0.3">
      <c r="A33" s="18" t="s">
        <v>174</v>
      </c>
      <c r="B33" s="18" t="s">
        <v>172</v>
      </c>
      <c r="C33" s="18" t="s">
        <v>173</v>
      </c>
      <c r="D33" s="18" t="s">
        <v>169</v>
      </c>
      <c r="E33" s="18" t="s">
        <v>401</v>
      </c>
      <c r="F33" s="17">
        <v>110</v>
      </c>
      <c r="G33" s="17"/>
      <c r="H33" s="17"/>
      <c r="I33" s="17"/>
      <c r="J33" s="17"/>
      <c r="K33" s="17">
        <v>110</v>
      </c>
      <c r="L33" s="18" t="s">
        <v>108</v>
      </c>
      <c r="M33" s="17">
        <v>0.249</v>
      </c>
      <c r="N33" s="17">
        <f t="shared" si="3"/>
        <v>27.39</v>
      </c>
      <c r="O33" s="18" t="s">
        <v>321</v>
      </c>
      <c r="P33" s="18"/>
      <c r="Q33" s="2" t="s">
        <v>166</v>
      </c>
      <c r="R33" s="2" t="s">
        <v>111</v>
      </c>
      <c r="S33">
        <v>0.249</v>
      </c>
      <c r="T33" s="2" t="s">
        <v>175</v>
      </c>
      <c r="V33">
        <f t="shared" si="4"/>
        <v>27.39</v>
      </c>
    </row>
    <row r="34" spans="1:22" ht="30" customHeight="1" x14ac:dyDescent="0.3">
      <c r="A34" s="18" t="s">
        <v>178</v>
      </c>
      <c r="B34" s="18" t="s">
        <v>176</v>
      </c>
      <c r="C34" s="18" t="s">
        <v>177</v>
      </c>
      <c r="D34" s="18" t="s">
        <v>169</v>
      </c>
      <c r="E34" s="18" t="s">
        <v>401</v>
      </c>
      <c r="F34" s="17">
        <v>2</v>
      </c>
      <c r="G34" s="17"/>
      <c r="H34" s="17"/>
      <c r="I34" s="17"/>
      <c r="J34" s="17"/>
      <c r="K34" s="17">
        <v>2</v>
      </c>
      <c r="L34" s="18" t="s">
        <v>108</v>
      </c>
      <c r="M34" s="17">
        <v>0.11700000000000001</v>
      </c>
      <c r="N34" s="17">
        <f t="shared" si="3"/>
        <v>0.23400000000000001</v>
      </c>
      <c r="O34" s="18" t="s">
        <v>321</v>
      </c>
      <c r="P34" s="18"/>
      <c r="Q34" s="2" t="s">
        <v>166</v>
      </c>
      <c r="R34" s="2" t="s">
        <v>111</v>
      </c>
      <c r="S34">
        <v>0.11700000000000001</v>
      </c>
      <c r="T34" s="2" t="s">
        <v>179</v>
      </c>
      <c r="V34">
        <f t="shared" si="4"/>
        <v>0.23400000000000001</v>
      </c>
    </row>
    <row r="35" spans="1:22" ht="30" customHeight="1" x14ac:dyDescent="0.3">
      <c r="A35" s="18" t="s">
        <v>182</v>
      </c>
      <c r="B35" s="18" t="s">
        <v>180</v>
      </c>
      <c r="C35" s="18" t="s">
        <v>181</v>
      </c>
      <c r="D35" s="18" t="s">
        <v>169</v>
      </c>
      <c r="E35" s="18" t="s">
        <v>401</v>
      </c>
      <c r="F35" s="17">
        <v>6</v>
      </c>
      <c r="G35" s="17"/>
      <c r="H35" s="17"/>
      <c r="I35" s="17"/>
      <c r="J35" s="17"/>
      <c r="K35" s="17">
        <v>6</v>
      </c>
      <c r="L35" s="18" t="s">
        <v>108</v>
      </c>
      <c r="M35" s="17">
        <v>0.11700000000000001</v>
      </c>
      <c r="N35" s="17">
        <f t="shared" si="3"/>
        <v>0.70200000000000007</v>
      </c>
      <c r="O35" s="18" t="s">
        <v>321</v>
      </c>
      <c r="P35" s="18"/>
      <c r="Q35" s="2" t="s">
        <v>166</v>
      </c>
      <c r="R35" s="2" t="s">
        <v>111</v>
      </c>
      <c r="S35">
        <v>0.11700000000000001</v>
      </c>
      <c r="T35" s="2" t="s">
        <v>183</v>
      </c>
      <c r="V35">
        <f t="shared" si="4"/>
        <v>0.70200000000000007</v>
      </c>
    </row>
    <row r="36" spans="1:22" ht="30" customHeight="1" x14ac:dyDescent="0.3">
      <c r="A36" s="18" t="s">
        <v>186</v>
      </c>
      <c r="B36" s="18" t="s">
        <v>184</v>
      </c>
      <c r="C36" s="18" t="s">
        <v>185</v>
      </c>
      <c r="D36" s="18" t="s">
        <v>169</v>
      </c>
      <c r="E36" s="18" t="s">
        <v>401</v>
      </c>
      <c r="F36" s="17">
        <v>131</v>
      </c>
      <c r="G36" s="17"/>
      <c r="H36" s="17"/>
      <c r="I36" s="17"/>
      <c r="J36" s="17"/>
      <c r="K36" s="17">
        <v>131</v>
      </c>
      <c r="L36" s="18" t="s">
        <v>108</v>
      </c>
      <c r="M36" s="17">
        <v>0.155</v>
      </c>
      <c r="N36" s="17">
        <f t="shared" si="3"/>
        <v>20.305</v>
      </c>
      <c r="O36" s="18" t="s">
        <v>321</v>
      </c>
      <c r="P36" s="18"/>
      <c r="Q36" s="2" t="s">
        <v>166</v>
      </c>
      <c r="R36" s="2" t="s">
        <v>111</v>
      </c>
      <c r="S36">
        <v>0.155</v>
      </c>
      <c r="T36" s="2" t="s">
        <v>187</v>
      </c>
      <c r="V36">
        <f t="shared" si="4"/>
        <v>20.305</v>
      </c>
    </row>
    <row r="37" spans="1:22" ht="30" customHeight="1" x14ac:dyDescent="0.3">
      <c r="A37" s="18" t="s">
        <v>190</v>
      </c>
      <c r="B37" s="18" t="s">
        <v>188</v>
      </c>
      <c r="C37" s="18" t="s">
        <v>189</v>
      </c>
      <c r="D37" s="18" t="s">
        <v>169</v>
      </c>
      <c r="E37" s="18" t="s">
        <v>402</v>
      </c>
      <c r="F37" s="17">
        <v>4</v>
      </c>
      <c r="G37" s="17"/>
      <c r="H37" s="17"/>
      <c r="I37" s="17"/>
      <c r="J37" s="17"/>
      <c r="K37" s="17">
        <v>4</v>
      </c>
      <c r="L37" s="18" t="s">
        <v>108</v>
      </c>
      <c r="M37" s="17">
        <v>0.20799999999999999</v>
      </c>
      <c r="N37" s="17">
        <f t="shared" si="3"/>
        <v>0.83200000000000007</v>
      </c>
      <c r="O37" s="18" t="s">
        <v>321</v>
      </c>
      <c r="P37" s="18"/>
      <c r="Q37" s="2" t="s">
        <v>166</v>
      </c>
      <c r="R37" s="2" t="s">
        <v>111</v>
      </c>
      <c r="S37">
        <v>0.20799999999999999</v>
      </c>
      <c r="T37" s="2" t="s">
        <v>191</v>
      </c>
      <c r="V37">
        <f t="shared" si="4"/>
        <v>0.83200000000000007</v>
      </c>
    </row>
    <row r="38" spans="1:22" ht="30" customHeight="1" x14ac:dyDescent="0.3">
      <c r="A38" s="18" t="s">
        <v>194</v>
      </c>
      <c r="B38" s="18" t="s">
        <v>192</v>
      </c>
      <c r="C38" s="18" t="s">
        <v>193</v>
      </c>
      <c r="D38" s="18" t="s">
        <v>169</v>
      </c>
      <c r="E38" s="18" t="s">
        <v>401</v>
      </c>
      <c r="F38" s="17">
        <v>2</v>
      </c>
      <c r="G38" s="17"/>
      <c r="H38" s="17"/>
      <c r="I38" s="17"/>
      <c r="J38" s="17"/>
      <c r="K38" s="17">
        <v>2</v>
      </c>
      <c r="L38" s="18" t="s">
        <v>108</v>
      </c>
      <c r="M38" s="17">
        <v>0.11700000000000001</v>
      </c>
      <c r="N38" s="17">
        <f t="shared" si="3"/>
        <v>0.23400000000000001</v>
      </c>
      <c r="O38" s="18" t="s">
        <v>321</v>
      </c>
      <c r="P38" s="18"/>
      <c r="Q38" s="2" t="s">
        <v>166</v>
      </c>
      <c r="R38" s="2" t="s">
        <v>111</v>
      </c>
      <c r="S38">
        <v>0.11700000000000001</v>
      </c>
      <c r="T38" s="2" t="s">
        <v>195</v>
      </c>
      <c r="V38">
        <f t="shared" si="4"/>
        <v>0.23400000000000001</v>
      </c>
    </row>
    <row r="39" spans="1:22" ht="30" customHeight="1" x14ac:dyDescent="0.3">
      <c r="A39" s="18" t="s">
        <v>198</v>
      </c>
      <c r="B39" s="18" t="s">
        <v>196</v>
      </c>
      <c r="C39" s="18" t="s">
        <v>197</v>
      </c>
      <c r="D39" s="18" t="s">
        <v>124</v>
      </c>
      <c r="E39" s="18" t="s">
        <v>395</v>
      </c>
      <c r="F39" s="17">
        <v>8</v>
      </c>
      <c r="G39" s="17"/>
      <c r="H39" s="17"/>
      <c r="I39" s="17"/>
      <c r="J39" s="17"/>
      <c r="K39" s="17">
        <v>8</v>
      </c>
      <c r="L39" s="18" t="s">
        <v>108</v>
      </c>
      <c r="M39" s="17">
        <v>8.5000000000000006E-2</v>
      </c>
      <c r="N39" s="17">
        <f t="shared" si="3"/>
        <v>0.68</v>
      </c>
      <c r="O39" s="18" t="s">
        <v>321</v>
      </c>
      <c r="P39" s="18"/>
      <c r="Q39" s="2" t="s">
        <v>166</v>
      </c>
      <c r="R39" s="2" t="s">
        <v>111</v>
      </c>
      <c r="S39">
        <v>8.5000000000000006E-2</v>
      </c>
      <c r="T39" s="2" t="s">
        <v>199</v>
      </c>
      <c r="V39">
        <f t="shared" si="4"/>
        <v>0.68</v>
      </c>
    </row>
    <row r="40" spans="1:22" ht="30" customHeight="1" x14ac:dyDescent="0.3">
      <c r="A40" s="18" t="s">
        <v>201</v>
      </c>
      <c r="B40" s="18" t="s">
        <v>196</v>
      </c>
      <c r="C40" s="18" t="s">
        <v>200</v>
      </c>
      <c r="D40" s="18" t="s">
        <v>124</v>
      </c>
      <c r="E40" s="18" t="s">
        <v>395</v>
      </c>
      <c r="F40" s="17">
        <v>12</v>
      </c>
      <c r="G40" s="17"/>
      <c r="H40" s="17"/>
      <c r="I40" s="17"/>
      <c r="J40" s="17"/>
      <c r="K40" s="17">
        <v>12</v>
      </c>
      <c r="L40" s="18" t="s">
        <v>108</v>
      </c>
      <c r="M40" s="17">
        <v>8.5000000000000006E-2</v>
      </c>
      <c r="N40" s="17">
        <f t="shared" si="3"/>
        <v>1.02</v>
      </c>
      <c r="O40" s="18" t="s">
        <v>321</v>
      </c>
      <c r="P40" s="18"/>
      <c r="Q40" s="2" t="s">
        <v>166</v>
      </c>
      <c r="R40" s="2" t="s">
        <v>111</v>
      </c>
      <c r="S40">
        <v>8.5000000000000006E-2</v>
      </c>
      <c r="T40" s="2" t="s">
        <v>202</v>
      </c>
      <c r="V40">
        <f t="shared" si="4"/>
        <v>1.02</v>
      </c>
    </row>
    <row r="41" spans="1:22" ht="30" customHeight="1" x14ac:dyDescent="0.3">
      <c r="A41" s="18" t="s">
        <v>204</v>
      </c>
      <c r="B41" s="18" t="s">
        <v>196</v>
      </c>
      <c r="C41" s="18" t="s">
        <v>203</v>
      </c>
      <c r="D41" s="18" t="s">
        <v>124</v>
      </c>
      <c r="E41" s="18" t="s">
        <v>395</v>
      </c>
      <c r="F41" s="17">
        <v>9</v>
      </c>
      <c r="G41" s="17"/>
      <c r="H41" s="17"/>
      <c r="I41" s="17"/>
      <c r="J41" s="17"/>
      <c r="K41" s="17">
        <v>9</v>
      </c>
      <c r="L41" s="18" t="s">
        <v>108</v>
      </c>
      <c r="M41" s="17">
        <v>8.5000000000000006E-2</v>
      </c>
      <c r="N41" s="17">
        <f t="shared" si="3"/>
        <v>0.76500000000000001</v>
      </c>
      <c r="O41" s="18" t="s">
        <v>321</v>
      </c>
      <c r="P41" s="18"/>
      <c r="Q41" s="2" t="s">
        <v>166</v>
      </c>
      <c r="R41" s="2" t="s">
        <v>111</v>
      </c>
      <c r="S41">
        <v>8.5000000000000006E-2</v>
      </c>
      <c r="T41" s="2" t="s">
        <v>205</v>
      </c>
      <c r="V41">
        <f t="shared" si="4"/>
        <v>0.76500000000000001</v>
      </c>
    </row>
    <row r="42" spans="1:22" ht="30" customHeight="1" x14ac:dyDescent="0.3">
      <c r="A42" s="18" t="s">
        <v>208</v>
      </c>
      <c r="B42" s="18" t="s">
        <v>206</v>
      </c>
      <c r="C42" s="18" t="s">
        <v>207</v>
      </c>
      <c r="D42" s="18" t="s">
        <v>124</v>
      </c>
      <c r="E42" s="18" t="s">
        <v>395</v>
      </c>
      <c r="F42" s="17">
        <v>2</v>
      </c>
      <c r="G42" s="17"/>
      <c r="H42" s="17"/>
      <c r="I42" s="17"/>
      <c r="J42" s="17"/>
      <c r="K42" s="17">
        <v>2</v>
      </c>
      <c r="L42" s="18" t="s">
        <v>108</v>
      </c>
      <c r="M42" s="17">
        <v>8.5000000000000006E-2</v>
      </c>
      <c r="N42" s="17">
        <f t="shared" si="3"/>
        <v>0.17</v>
      </c>
      <c r="O42" s="18" t="s">
        <v>321</v>
      </c>
      <c r="P42" s="18"/>
      <c r="Q42" s="2" t="s">
        <v>166</v>
      </c>
      <c r="R42" s="2" t="s">
        <v>111</v>
      </c>
      <c r="S42">
        <v>8.5000000000000006E-2</v>
      </c>
      <c r="T42" s="2" t="s">
        <v>209</v>
      </c>
      <c r="V42">
        <f t="shared" si="4"/>
        <v>0.17</v>
      </c>
    </row>
    <row r="43" spans="1:22" ht="30" customHeight="1" x14ac:dyDescent="0.3">
      <c r="A43" s="18" t="s">
        <v>211</v>
      </c>
      <c r="B43" s="18" t="s">
        <v>206</v>
      </c>
      <c r="C43" s="18" t="s">
        <v>210</v>
      </c>
      <c r="D43" s="18" t="s">
        <v>124</v>
      </c>
      <c r="E43" s="18" t="s">
        <v>395</v>
      </c>
      <c r="F43" s="17">
        <v>2</v>
      </c>
      <c r="G43" s="17"/>
      <c r="H43" s="17"/>
      <c r="I43" s="17"/>
      <c r="J43" s="17"/>
      <c r="K43" s="17">
        <v>2</v>
      </c>
      <c r="L43" s="18" t="s">
        <v>108</v>
      </c>
      <c r="M43" s="17">
        <v>8.5000000000000006E-2</v>
      </c>
      <c r="N43" s="17">
        <f t="shared" si="3"/>
        <v>0.17</v>
      </c>
      <c r="O43" s="18" t="s">
        <v>321</v>
      </c>
      <c r="P43" s="18"/>
      <c r="Q43" s="2" t="s">
        <v>166</v>
      </c>
      <c r="R43" s="2" t="s">
        <v>111</v>
      </c>
      <c r="S43">
        <v>8.5000000000000006E-2</v>
      </c>
      <c r="T43" s="2" t="s">
        <v>212</v>
      </c>
      <c r="V43">
        <f t="shared" si="4"/>
        <v>0.17</v>
      </c>
    </row>
    <row r="44" spans="1:22" ht="30" customHeight="1" x14ac:dyDescent="0.3">
      <c r="A44" s="18" t="s">
        <v>136</v>
      </c>
      <c r="B44" s="18" t="s">
        <v>134</v>
      </c>
      <c r="C44" s="18" t="s">
        <v>135</v>
      </c>
      <c r="D44" s="18" t="s">
        <v>124</v>
      </c>
      <c r="E44" s="18" t="s">
        <v>397</v>
      </c>
      <c r="F44" s="17">
        <v>27</v>
      </c>
      <c r="G44" s="17"/>
      <c r="H44" s="17"/>
      <c r="I44" s="17"/>
      <c r="J44" s="17"/>
      <c r="K44" s="17">
        <v>27</v>
      </c>
      <c r="L44" s="18" t="s">
        <v>108</v>
      </c>
      <c r="M44" s="17">
        <v>0.2</v>
      </c>
      <c r="N44" s="17">
        <f t="shared" si="3"/>
        <v>5.4</v>
      </c>
      <c r="O44" s="18" t="s">
        <v>321</v>
      </c>
      <c r="P44" s="18"/>
      <c r="Q44" s="2" t="s">
        <v>166</v>
      </c>
      <c r="R44" s="2" t="s">
        <v>111</v>
      </c>
      <c r="S44">
        <v>0.2</v>
      </c>
      <c r="T44" s="2" t="s">
        <v>213</v>
      </c>
      <c r="V44">
        <f t="shared" si="4"/>
        <v>5.4</v>
      </c>
    </row>
    <row r="45" spans="1:22" ht="30" customHeight="1" x14ac:dyDescent="0.3">
      <c r="A45" s="18" t="s">
        <v>215</v>
      </c>
      <c r="B45" s="18" t="s">
        <v>134</v>
      </c>
      <c r="C45" s="18" t="s">
        <v>214</v>
      </c>
      <c r="D45" s="18" t="s">
        <v>124</v>
      </c>
      <c r="E45" s="18" t="s">
        <v>397</v>
      </c>
      <c r="F45" s="17">
        <v>302</v>
      </c>
      <c r="G45" s="17"/>
      <c r="H45" s="17"/>
      <c r="I45" s="17"/>
      <c r="J45" s="17"/>
      <c r="K45" s="17">
        <v>302</v>
      </c>
      <c r="L45" s="18" t="s">
        <v>108</v>
      </c>
      <c r="M45" s="17">
        <v>0.2</v>
      </c>
      <c r="N45" s="17">
        <f t="shared" si="3"/>
        <v>60.400000000000006</v>
      </c>
      <c r="O45" s="18" t="s">
        <v>321</v>
      </c>
      <c r="P45" s="18"/>
      <c r="Q45" s="2" t="s">
        <v>166</v>
      </c>
      <c r="R45" s="2" t="s">
        <v>111</v>
      </c>
      <c r="S45">
        <v>0.2</v>
      </c>
      <c r="T45" s="2" t="s">
        <v>216</v>
      </c>
      <c r="V45">
        <f t="shared" si="4"/>
        <v>60.400000000000006</v>
      </c>
    </row>
    <row r="46" spans="1:22" ht="30" customHeight="1" x14ac:dyDescent="0.3">
      <c r="A46" s="18" t="s">
        <v>140</v>
      </c>
      <c r="B46" s="18" t="s">
        <v>138</v>
      </c>
      <c r="C46" s="18" t="s">
        <v>139</v>
      </c>
      <c r="D46" s="18" t="s">
        <v>124</v>
      </c>
      <c r="E46" s="18" t="s">
        <v>397</v>
      </c>
      <c r="F46" s="17">
        <v>29</v>
      </c>
      <c r="G46" s="17"/>
      <c r="H46" s="17"/>
      <c r="I46" s="17"/>
      <c r="J46" s="17"/>
      <c r="K46" s="17">
        <v>29</v>
      </c>
      <c r="L46" s="18" t="s">
        <v>108</v>
      </c>
      <c r="M46" s="17">
        <v>0.2</v>
      </c>
      <c r="N46" s="17">
        <f t="shared" si="3"/>
        <v>5.8000000000000007</v>
      </c>
      <c r="O46" s="18" t="s">
        <v>321</v>
      </c>
      <c r="P46" s="18"/>
      <c r="Q46" s="2" t="s">
        <v>166</v>
      </c>
      <c r="R46" s="2" t="s">
        <v>111</v>
      </c>
      <c r="S46">
        <v>0.2</v>
      </c>
      <c r="T46" s="2" t="s">
        <v>221</v>
      </c>
      <c r="V46">
        <f t="shared" si="4"/>
        <v>5.8000000000000007</v>
      </c>
    </row>
    <row r="47" spans="1:22" ht="30" customHeight="1" x14ac:dyDescent="0.3">
      <c r="A47" s="18" t="s">
        <v>223</v>
      </c>
      <c r="B47" s="18" t="s">
        <v>138</v>
      </c>
      <c r="C47" s="18" t="s">
        <v>222</v>
      </c>
      <c r="D47" s="18" t="s">
        <v>124</v>
      </c>
      <c r="E47" s="18" t="s">
        <v>397</v>
      </c>
      <c r="F47" s="17">
        <v>4</v>
      </c>
      <c r="G47" s="17"/>
      <c r="H47" s="17"/>
      <c r="I47" s="17"/>
      <c r="J47" s="17"/>
      <c r="K47" s="17">
        <v>4</v>
      </c>
      <c r="L47" s="18" t="s">
        <v>108</v>
      </c>
      <c r="M47" s="17">
        <v>0.2</v>
      </c>
      <c r="N47" s="17">
        <f t="shared" si="3"/>
        <v>0.8</v>
      </c>
      <c r="O47" s="18" t="s">
        <v>321</v>
      </c>
      <c r="P47" s="18"/>
      <c r="Q47" s="2" t="s">
        <v>166</v>
      </c>
      <c r="R47" s="2" t="s">
        <v>111</v>
      </c>
      <c r="S47">
        <v>0.2</v>
      </c>
      <c r="T47" s="2" t="s">
        <v>224</v>
      </c>
      <c r="V47">
        <f t="shared" si="4"/>
        <v>0.8</v>
      </c>
    </row>
    <row r="48" spans="1:22" ht="30" customHeight="1" x14ac:dyDescent="0.3">
      <c r="A48" s="18" t="s">
        <v>229</v>
      </c>
      <c r="B48" s="18" t="s">
        <v>225</v>
      </c>
      <c r="C48" s="18" t="s">
        <v>228</v>
      </c>
      <c r="D48" s="18" t="s">
        <v>79</v>
      </c>
      <c r="E48" s="18" t="s">
        <v>391</v>
      </c>
      <c r="F48" s="17">
        <v>414</v>
      </c>
      <c r="G48" s="17"/>
      <c r="H48" s="17"/>
      <c r="I48" s="17"/>
      <c r="J48" s="17"/>
      <c r="K48" s="17">
        <v>455</v>
      </c>
      <c r="L48" s="18" t="s">
        <v>108</v>
      </c>
      <c r="M48" s="17">
        <v>4.3999999999999997E-2</v>
      </c>
      <c r="N48" s="17">
        <f t="shared" si="3"/>
        <v>18.215999999999998</v>
      </c>
      <c r="O48" s="18" t="s">
        <v>321</v>
      </c>
      <c r="P48" s="18"/>
      <c r="Q48" s="2" t="s">
        <v>166</v>
      </c>
      <c r="R48" s="2" t="s">
        <v>111</v>
      </c>
      <c r="S48">
        <v>4.3999999999999997E-2</v>
      </c>
      <c r="T48" s="2" t="s">
        <v>230</v>
      </c>
      <c r="V48">
        <f t="shared" si="4"/>
        <v>18.215999999999998</v>
      </c>
    </row>
    <row r="49" spans="1:23" ht="30" customHeight="1" x14ac:dyDescent="0.3">
      <c r="A49" s="18" t="s">
        <v>232</v>
      </c>
      <c r="B49" s="18" t="s">
        <v>77</v>
      </c>
      <c r="C49" s="18" t="s">
        <v>231</v>
      </c>
      <c r="D49" s="18" t="s">
        <v>79</v>
      </c>
      <c r="E49" s="18" t="s">
        <v>391</v>
      </c>
      <c r="F49" s="17">
        <v>900</v>
      </c>
      <c r="G49" s="17"/>
      <c r="H49" s="17"/>
      <c r="I49" s="17"/>
      <c r="J49" s="17"/>
      <c r="K49" s="17">
        <v>990</v>
      </c>
      <c r="L49" s="18" t="s">
        <v>108</v>
      </c>
      <c r="M49" s="17">
        <v>0.05</v>
      </c>
      <c r="N49" s="17">
        <f t="shared" si="3"/>
        <v>45</v>
      </c>
      <c r="O49" s="18" t="s">
        <v>321</v>
      </c>
      <c r="P49" s="18"/>
      <c r="Q49" s="2" t="s">
        <v>166</v>
      </c>
      <c r="R49" s="2" t="s">
        <v>111</v>
      </c>
      <c r="S49">
        <v>0.05</v>
      </c>
      <c r="T49" s="2" t="s">
        <v>233</v>
      </c>
      <c r="V49">
        <f t="shared" si="4"/>
        <v>45</v>
      </c>
    </row>
    <row r="50" spans="1:23" ht="30" customHeight="1" x14ac:dyDescent="0.3">
      <c r="A50" s="18" t="s">
        <v>145</v>
      </c>
      <c r="B50" s="18" t="s">
        <v>77</v>
      </c>
      <c r="C50" s="18" t="s">
        <v>144</v>
      </c>
      <c r="D50" s="18" t="s">
        <v>79</v>
      </c>
      <c r="E50" s="18" t="s">
        <v>391</v>
      </c>
      <c r="F50" s="17">
        <v>40</v>
      </c>
      <c r="G50" s="17"/>
      <c r="H50" s="17"/>
      <c r="I50" s="17"/>
      <c r="J50" s="17"/>
      <c r="K50" s="17">
        <v>44</v>
      </c>
      <c r="L50" s="18" t="s">
        <v>108</v>
      </c>
      <c r="M50" s="17">
        <v>0.06</v>
      </c>
      <c r="N50" s="17">
        <f t="shared" si="3"/>
        <v>2.4</v>
      </c>
      <c r="O50" s="18" t="s">
        <v>321</v>
      </c>
      <c r="P50" s="18"/>
      <c r="Q50" s="2" t="s">
        <v>166</v>
      </c>
      <c r="R50" s="2" t="s">
        <v>111</v>
      </c>
      <c r="S50">
        <v>0.06</v>
      </c>
      <c r="T50" s="2" t="s">
        <v>234</v>
      </c>
      <c r="V50">
        <f t="shared" si="4"/>
        <v>2.4</v>
      </c>
    </row>
    <row r="51" spans="1:23" ht="30" customHeight="1" x14ac:dyDescent="0.3">
      <c r="A51" s="18" t="s">
        <v>158</v>
      </c>
      <c r="B51" s="18" t="s">
        <v>156</v>
      </c>
      <c r="C51" s="18" t="s">
        <v>157</v>
      </c>
      <c r="D51" s="18" t="s">
        <v>93</v>
      </c>
      <c r="E51" s="18" t="s">
        <v>399</v>
      </c>
      <c r="F51" s="17">
        <v>3840</v>
      </c>
      <c r="G51" s="17"/>
      <c r="H51" s="17"/>
      <c r="I51" s="17"/>
      <c r="J51" s="17"/>
      <c r="K51" s="17">
        <v>4224</v>
      </c>
      <c r="L51" s="18" t="s">
        <v>108</v>
      </c>
      <c r="M51" s="17">
        <v>0.01</v>
      </c>
      <c r="N51" s="17">
        <f t="shared" si="3"/>
        <v>38.4</v>
      </c>
      <c r="O51" s="18" t="s">
        <v>321</v>
      </c>
      <c r="P51" s="18"/>
      <c r="Q51" s="2" t="s">
        <v>166</v>
      </c>
      <c r="R51" s="2" t="s">
        <v>111</v>
      </c>
      <c r="S51">
        <v>0.01</v>
      </c>
      <c r="T51" s="2" t="s">
        <v>235</v>
      </c>
      <c r="V51">
        <f t="shared" si="4"/>
        <v>38.4</v>
      </c>
    </row>
    <row r="52" spans="1:23" ht="30" customHeight="1" x14ac:dyDescent="0.3">
      <c r="A52" s="18" t="s">
        <v>111</v>
      </c>
      <c r="B52" s="18" t="s">
        <v>108</v>
      </c>
      <c r="C52" s="18" t="s">
        <v>109</v>
      </c>
      <c r="D52" s="18" t="s">
        <v>110</v>
      </c>
      <c r="E52" s="18" t="s">
        <v>52</v>
      </c>
      <c r="F52" s="17">
        <f>SUM(V32:V51)</f>
        <v>252.17400000000004</v>
      </c>
      <c r="G52" s="17"/>
      <c r="H52" s="17"/>
      <c r="I52" s="17"/>
      <c r="J52" s="17"/>
      <c r="K52" s="17">
        <f>IF(TRUNC(F52*공량설정!B8/100, 공량설정!C9) = 0, TRUNC(F52*공량설정!B8/100, 5), TRUNC(F52*공량설정!B8/100, 공량설정!C9))</f>
        <v>252</v>
      </c>
      <c r="L52" s="18" t="s">
        <v>52</v>
      </c>
      <c r="M52" s="17"/>
      <c r="N52" s="17"/>
      <c r="O52" s="17" t="s">
        <v>321</v>
      </c>
      <c r="P52" s="18"/>
      <c r="Q52" s="2" t="s">
        <v>166</v>
      </c>
      <c r="R52" s="2" t="s">
        <v>52</v>
      </c>
      <c r="T52" s="2" t="s">
        <v>236</v>
      </c>
    </row>
    <row r="53" spans="1:23" ht="30" customHeight="1" x14ac:dyDescent="0.3">
      <c r="A53" s="17"/>
      <c r="B53" s="38" t="s">
        <v>403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23" ht="30" customHeight="1" x14ac:dyDescent="0.3">
      <c r="A54" s="18" t="s">
        <v>136</v>
      </c>
      <c r="B54" s="18" t="s">
        <v>134</v>
      </c>
      <c r="C54" s="18" t="s">
        <v>135</v>
      </c>
      <c r="D54" s="18" t="s">
        <v>124</v>
      </c>
      <c r="E54" s="18" t="s">
        <v>397</v>
      </c>
      <c r="F54" s="17">
        <v>60</v>
      </c>
      <c r="G54" s="17"/>
      <c r="H54" s="17"/>
      <c r="I54" s="17"/>
      <c r="J54" s="17"/>
      <c r="K54" s="17">
        <v>60</v>
      </c>
      <c r="L54" s="18" t="s">
        <v>108</v>
      </c>
      <c r="M54" s="17">
        <v>0.2</v>
      </c>
      <c r="N54" s="17">
        <f t="shared" ref="N54:N60" si="5">F54*M54*(H54+100)/100*(I54+100)/100*(J54+100)/100</f>
        <v>12</v>
      </c>
      <c r="O54" s="18" t="s">
        <v>321</v>
      </c>
      <c r="P54" s="18"/>
      <c r="Q54" s="2" t="s">
        <v>238</v>
      </c>
      <c r="R54" s="2" t="s">
        <v>111</v>
      </c>
      <c r="S54">
        <v>0.2</v>
      </c>
      <c r="T54" s="2" t="s">
        <v>239</v>
      </c>
      <c r="V54">
        <f>N54</f>
        <v>12</v>
      </c>
    </row>
    <row r="55" spans="1:23" ht="30" customHeight="1" x14ac:dyDescent="0.3">
      <c r="A55" s="18" t="s">
        <v>243</v>
      </c>
      <c r="B55" s="18" t="s">
        <v>225</v>
      </c>
      <c r="C55" s="18" t="s">
        <v>242</v>
      </c>
      <c r="D55" s="18" t="s">
        <v>79</v>
      </c>
      <c r="E55" s="18" t="s">
        <v>391</v>
      </c>
      <c r="F55" s="17">
        <v>20</v>
      </c>
      <c r="G55" s="17"/>
      <c r="H55" s="17"/>
      <c r="I55" s="17"/>
      <c r="J55" s="17"/>
      <c r="K55" s="17">
        <v>22</v>
      </c>
      <c r="L55" s="18" t="s">
        <v>108</v>
      </c>
      <c r="M55" s="17">
        <v>0.104</v>
      </c>
      <c r="N55" s="17">
        <f t="shared" si="5"/>
        <v>2.08</v>
      </c>
      <c r="O55" s="18" t="s">
        <v>321</v>
      </c>
      <c r="P55" s="18"/>
      <c r="Q55" s="2" t="s">
        <v>238</v>
      </c>
      <c r="R55" s="2" t="s">
        <v>111</v>
      </c>
      <c r="S55">
        <v>0.104</v>
      </c>
      <c r="T55" s="2" t="s">
        <v>244</v>
      </c>
      <c r="V55">
        <f>N55</f>
        <v>2.08</v>
      </c>
    </row>
    <row r="56" spans="1:23" ht="30" customHeight="1" x14ac:dyDescent="0.3">
      <c r="A56" s="18" t="s">
        <v>145</v>
      </c>
      <c r="B56" s="18" t="s">
        <v>77</v>
      </c>
      <c r="C56" s="18" t="s">
        <v>144</v>
      </c>
      <c r="D56" s="18" t="s">
        <v>79</v>
      </c>
      <c r="E56" s="18" t="s">
        <v>391</v>
      </c>
      <c r="F56" s="17">
        <v>541</v>
      </c>
      <c r="G56" s="17"/>
      <c r="H56" s="17"/>
      <c r="I56" s="17"/>
      <c r="J56" s="17"/>
      <c r="K56" s="17">
        <v>595</v>
      </c>
      <c r="L56" s="18" t="s">
        <v>108</v>
      </c>
      <c r="M56" s="17">
        <v>0.06</v>
      </c>
      <c r="N56" s="17">
        <f t="shared" si="5"/>
        <v>32.46</v>
      </c>
      <c r="O56" s="18" t="s">
        <v>321</v>
      </c>
      <c r="P56" s="18"/>
      <c r="Q56" s="2" t="s">
        <v>238</v>
      </c>
      <c r="R56" s="2" t="s">
        <v>111</v>
      </c>
      <c r="S56">
        <v>0.06</v>
      </c>
      <c r="T56" s="2" t="s">
        <v>245</v>
      </c>
      <c r="V56">
        <f>N56</f>
        <v>32.46</v>
      </c>
    </row>
    <row r="57" spans="1:23" ht="30" customHeight="1" x14ac:dyDescent="0.3">
      <c r="A57" s="18" t="s">
        <v>103</v>
      </c>
      <c r="B57" s="18" t="s">
        <v>97</v>
      </c>
      <c r="C57" s="18" t="s">
        <v>102</v>
      </c>
      <c r="D57" s="18" t="s">
        <v>93</v>
      </c>
      <c r="E57" s="18" t="s">
        <v>393</v>
      </c>
      <c r="F57" s="17">
        <v>20</v>
      </c>
      <c r="G57" s="17"/>
      <c r="H57" s="17"/>
      <c r="I57" s="17"/>
      <c r="J57" s="17"/>
      <c r="K57" s="17">
        <v>21</v>
      </c>
      <c r="L57" s="18" t="s">
        <v>113</v>
      </c>
      <c r="M57" s="17">
        <v>9.3600000000000003E-2</v>
      </c>
      <c r="N57" s="17">
        <f t="shared" si="5"/>
        <v>1.8720000000000001</v>
      </c>
      <c r="O57" s="18" t="s">
        <v>323</v>
      </c>
      <c r="P57" s="18"/>
      <c r="Q57" s="2" t="s">
        <v>238</v>
      </c>
      <c r="R57" s="2" t="s">
        <v>114</v>
      </c>
      <c r="S57">
        <v>9.3600000000000003E-2</v>
      </c>
      <c r="T57" s="2" t="s">
        <v>246</v>
      </c>
      <c r="W57">
        <f>N57</f>
        <v>1.8720000000000001</v>
      </c>
    </row>
    <row r="58" spans="1:23" ht="30" customHeight="1" x14ac:dyDescent="0.3">
      <c r="A58" s="18" t="s">
        <v>94</v>
      </c>
      <c r="B58" s="18" t="s">
        <v>91</v>
      </c>
      <c r="C58" s="18" t="s">
        <v>92</v>
      </c>
      <c r="D58" s="18" t="s">
        <v>93</v>
      </c>
      <c r="E58" s="18" t="s">
        <v>392</v>
      </c>
      <c r="F58" s="17">
        <v>20</v>
      </c>
      <c r="G58" s="17"/>
      <c r="H58" s="17"/>
      <c r="I58" s="17"/>
      <c r="J58" s="17"/>
      <c r="K58" s="17">
        <v>22</v>
      </c>
      <c r="L58" s="18" t="s">
        <v>108</v>
      </c>
      <c r="M58" s="17">
        <v>6.0000000000000001E-3</v>
      </c>
      <c r="N58" s="17">
        <f t="shared" si="5"/>
        <v>0.12</v>
      </c>
      <c r="O58" s="18" t="s">
        <v>321</v>
      </c>
      <c r="P58" s="18"/>
      <c r="Q58" s="2" t="s">
        <v>238</v>
      </c>
      <c r="R58" s="2" t="s">
        <v>111</v>
      </c>
      <c r="S58">
        <v>6.0000000000000001E-3</v>
      </c>
      <c r="T58" s="2" t="s">
        <v>247</v>
      </c>
      <c r="V58">
        <f>N58</f>
        <v>0.12</v>
      </c>
    </row>
    <row r="59" spans="1:23" ht="30" customHeight="1" x14ac:dyDescent="0.3">
      <c r="A59" s="18" t="s">
        <v>158</v>
      </c>
      <c r="B59" s="18" t="s">
        <v>156</v>
      </c>
      <c r="C59" s="18" t="s">
        <v>157</v>
      </c>
      <c r="D59" s="18" t="s">
        <v>93</v>
      </c>
      <c r="E59" s="18" t="s">
        <v>399</v>
      </c>
      <c r="F59" s="17">
        <v>240</v>
      </c>
      <c r="G59" s="17"/>
      <c r="H59" s="17"/>
      <c r="I59" s="17"/>
      <c r="J59" s="17"/>
      <c r="K59" s="17">
        <v>264</v>
      </c>
      <c r="L59" s="18" t="s">
        <v>108</v>
      </c>
      <c r="M59" s="17">
        <v>0.01</v>
      </c>
      <c r="N59" s="17">
        <f t="shared" si="5"/>
        <v>2.4</v>
      </c>
      <c r="O59" s="18" t="s">
        <v>321</v>
      </c>
      <c r="P59" s="18"/>
      <c r="Q59" s="2" t="s">
        <v>238</v>
      </c>
      <c r="R59" s="2" t="s">
        <v>111</v>
      </c>
      <c r="S59">
        <v>0.01</v>
      </c>
      <c r="T59" s="2" t="s">
        <v>248</v>
      </c>
      <c r="V59">
        <f>N59</f>
        <v>2.4</v>
      </c>
    </row>
    <row r="60" spans="1:23" ht="30" customHeight="1" x14ac:dyDescent="0.3">
      <c r="A60" s="18" t="s">
        <v>161</v>
      </c>
      <c r="B60" s="18" t="s">
        <v>156</v>
      </c>
      <c r="C60" s="18" t="s">
        <v>160</v>
      </c>
      <c r="D60" s="18" t="s">
        <v>93</v>
      </c>
      <c r="E60" s="18" t="s">
        <v>399</v>
      </c>
      <c r="F60" s="17">
        <v>480</v>
      </c>
      <c r="G60" s="17"/>
      <c r="H60" s="17"/>
      <c r="I60" s="17"/>
      <c r="J60" s="17"/>
      <c r="K60" s="17">
        <v>528</v>
      </c>
      <c r="L60" s="18" t="s">
        <v>108</v>
      </c>
      <c r="M60" s="17">
        <v>0.01</v>
      </c>
      <c r="N60" s="17">
        <f t="shared" si="5"/>
        <v>4.8</v>
      </c>
      <c r="O60" s="18" t="s">
        <v>321</v>
      </c>
      <c r="P60" s="18"/>
      <c r="Q60" s="2" t="s">
        <v>238</v>
      </c>
      <c r="R60" s="2" t="s">
        <v>111</v>
      </c>
      <c r="S60">
        <v>0.01</v>
      </c>
      <c r="T60" s="2" t="s">
        <v>249</v>
      </c>
      <c r="V60">
        <f>N60</f>
        <v>4.8</v>
      </c>
    </row>
    <row r="61" spans="1:23" ht="30" customHeight="1" x14ac:dyDescent="0.3">
      <c r="A61" s="18" t="s">
        <v>111</v>
      </c>
      <c r="B61" s="18" t="s">
        <v>108</v>
      </c>
      <c r="C61" s="18" t="s">
        <v>109</v>
      </c>
      <c r="D61" s="18" t="s">
        <v>110</v>
      </c>
      <c r="E61" s="18" t="s">
        <v>52</v>
      </c>
      <c r="F61" s="17">
        <f>SUM(V54:V60)</f>
        <v>53.859999999999992</v>
      </c>
      <c r="G61" s="17"/>
      <c r="H61" s="17"/>
      <c r="I61" s="17"/>
      <c r="J61" s="17"/>
      <c r="K61" s="17">
        <f>IF(TRUNC(F61*공량설정!B10/100, 공량설정!C11) = 0, TRUNC(F61*공량설정!B10/100, 5), TRUNC(F61*공량설정!B10/100, 공량설정!C11))</f>
        <v>53</v>
      </c>
      <c r="L61" s="18" t="s">
        <v>52</v>
      </c>
      <c r="M61" s="17"/>
      <c r="N61" s="17"/>
      <c r="O61" s="17" t="s">
        <v>321</v>
      </c>
      <c r="P61" s="18"/>
      <c r="Q61" s="2" t="s">
        <v>238</v>
      </c>
      <c r="R61" s="2" t="s">
        <v>52</v>
      </c>
      <c r="T61" s="2" t="s">
        <v>250</v>
      </c>
    </row>
    <row r="62" spans="1:23" ht="30" customHeight="1" x14ac:dyDescent="0.3">
      <c r="A62" s="18" t="s">
        <v>114</v>
      </c>
      <c r="B62" s="18" t="s">
        <v>113</v>
      </c>
      <c r="C62" s="18" t="s">
        <v>109</v>
      </c>
      <c r="D62" s="18" t="s">
        <v>110</v>
      </c>
      <c r="E62" s="18" t="s">
        <v>52</v>
      </c>
      <c r="F62" s="17">
        <f>SUM(W54:W60)</f>
        <v>1.8720000000000001</v>
      </c>
      <c r="G62" s="17"/>
      <c r="H62" s="17"/>
      <c r="I62" s="17"/>
      <c r="J62" s="17"/>
      <c r="K62" s="17">
        <f>IF(TRUNC(F62*공량설정!B10/100, 공량설정!C12) = 0, TRUNC(F62*공량설정!B10/100, 5), TRUNC(F62*공량설정!B10/100, 공량설정!C12))</f>
        <v>1</v>
      </c>
      <c r="L62" s="18" t="s">
        <v>52</v>
      </c>
      <c r="M62" s="17"/>
      <c r="N62" s="17"/>
      <c r="O62" s="17" t="s">
        <v>323</v>
      </c>
      <c r="P62" s="18" t="s">
        <v>52</v>
      </c>
      <c r="Q62" s="2" t="s">
        <v>238</v>
      </c>
      <c r="R62" s="2" t="s">
        <v>52</v>
      </c>
      <c r="T62" s="2" t="s">
        <v>251</v>
      </c>
    </row>
  </sheetData>
  <mergeCells count="6">
    <mergeCell ref="B53:P53"/>
    <mergeCell ref="A1:P1"/>
    <mergeCell ref="A2:P2"/>
    <mergeCell ref="B4:P4"/>
    <mergeCell ref="B17:P17"/>
    <mergeCell ref="B31:P31"/>
  </mergeCells>
  <phoneticPr fontId="1" type="noConversion"/>
  <pageMargins left="0.78740157480314954" right="0" top="0.39370078740157477" bottom="0.39370078740157477" header="0" footer="0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"/>
  <sheetViews>
    <sheetView workbookViewId="0"/>
  </sheetViews>
  <sheetFormatPr defaultRowHeight="16.5" x14ac:dyDescent="0.3"/>
  <cols>
    <col min="1" max="1" width="40.625" customWidth="1"/>
    <col min="3" max="3" width="15.625" customWidth="1"/>
    <col min="4" max="4" width="24.625" hidden="1" customWidth="1"/>
  </cols>
  <sheetData>
    <row r="1" spans="1:4" x14ac:dyDescent="0.3">
      <c r="A1" t="s">
        <v>374</v>
      </c>
      <c r="B1" t="s">
        <v>375</v>
      </c>
      <c r="C1" t="s">
        <v>376</v>
      </c>
      <c r="D1" t="s">
        <v>13</v>
      </c>
    </row>
    <row r="2" spans="1:4" x14ac:dyDescent="0.3">
      <c r="A2" s="2" t="s">
        <v>53</v>
      </c>
      <c r="B2">
        <v>100</v>
      </c>
      <c r="D2" s="2" t="s">
        <v>54</v>
      </c>
    </row>
    <row r="3" spans="1:4" x14ac:dyDescent="0.3">
      <c r="A3" t="s">
        <v>377</v>
      </c>
      <c r="C3">
        <v>0</v>
      </c>
      <c r="D3" s="2" t="s">
        <v>112</v>
      </c>
    </row>
    <row r="4" spans="1:4" x14ac:dyDescent="0.3">
      <c r="A4" t="s">
        <v>378</v>
      </c>
      <c r="C4">
        <v>0</v>
      </c>
      <c r="D4" s="2" t="s">
        <v>115</v>
      </c>
    </row>
    <row r="5" spans="1:4" x14ac:dyDescent="0.3">
      <c r="A5" s="2" t="s">
        <v>120</v>
      </c>
      <c r="B5">
        <v>100</v>
      </c>
      <c r="D5" s="2" t="s">
        <v>121</v>
      </c>
    </row>
    <row r="6" spans="1:4" x14ac:dyDescent="0.3">
      <c r="A6" t="s">
        <v>377</v>
      </c>
      <c r="C6">
        <v>0</v>
      </c>
      <c r="D6" s="2" t="s">
        <v>163</v>
      </c>
    </row>
    <row r="7" spans="1:4" x14ac:dyDescent="0.3">
      <c r="A7" t="s">
        <v>378</v>
      </c>
      <c r="C7">
        <v>0</v>
      </c>
      <c r="D7" s="2" t="s">
        <v>164</v>
      </c>
    </row>
    <row r="8" spans="1:4" x14ac:dyDescent="0.3">
      <c r="A8" s="2" t="s">
        <v>165</v>
      </c>
      <c r="B8">
        <v>100</v>
      </c>
      <c r="D8" s="2" t="s">
        <v>166</v>
      </c>
    </row>
    <row r="9" spans="1:4" x14ac:dyDescent="0.3">
      <c r="A9" t="s">
        <v>377</v>
      </c>
      <c r="C9">
        <v>0</v>
      </c>
      <c r="D9" s="2" t="s">
        <v>236</v>
      </c>
    </row>
    <row r="10" spans="1:4" x14ac:dyDescent="0.3">
      <c r="A10" s="2" t="s">
        <v>237</v>
      </c>
      <c r="B10">
        <v>100</v>
      </c>
      <c r="D10" s="2" t="s">
        <v>238</v>
      </c>
    </row>
    <row r="11" spans="1:4" x14ac:dyDescent="0.3">
      <c r="A11" t="s">
        <v>377</v>
      </c>
      <c r="C11">
        <v>0</v>
      </c>
      <c r="D11" s="2" t="s">
        <v>250</v>
      </c>
    </row>
    <row r="12" spans="1:4" x14ac:dyDescent="0.3">
      <c r="A12" t="s">
        <v>378</v>
      </c>
      <c r="C12">
        <v>0</v>
      </c>
      <c r="D12" s="2" t="s">
        <v>251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workbookViewId="0"/>
  </sheetViews>
  <sheetFormatPr defaultRowHeight="16.5" x14ac:dyDescent="0.3"/>
  <sheetData>
    <row r="1" spans="1:7" x14ac:dyDescent="0.3">
      <c r="A1" t="s">
        <v>456</v>
      </c>
    </row>
    <row r="2" spans="1:7" x14ac:dyDescent="0.3">
      <c r="A2" s="2" t="s">
        <v>457</v>
      </c>
      <c r="B2" t="s">
        <v>458</v>
      </c>
    </row>
    <row r="3" spans="1:7" x14ac:dyDescent="0.3">
      <c r="A3" s="2" t="s">
        <v>459</v>
      </c>
      <c r="B3" t="s">
        <v>460</v>
      </c>
    </row>
    <row r="4" spans="1:7" x14ac:dyDescent="0.3">
      <c r="A4" s="2" t="s">
        <v>461</v>
      </c>
      <c r="B4">
        <v>5</v>
      </c>
    </row>
    <row r="5" spans="1:7" x14ac:dyDescent="0.3">
      <c r="A5" s="2" t="s">
        <v>462</v>
      </c>
      <c r="B5">
        <v>5</v>
      </c>
    </row>
    <row r="6" spans="1:7" x14ac:dyDescent="0.3">
      <c r="A6" s="2" t="s">
        <v>463</v>
      </c>
      <c r="B6" t="s">
        <v>464</v>
      </c>
    </row>
    <row r="7" spans="1:7" x14ac:dyDescent="0.3">
      <c r="A7" s="2" t="s">
        <v>465</v>
      </c>
      <c r="B7" t="s">
        <v>466</v>
      </c>
      <c r="C7">
        <v>1</v>
      </c>
    </row>
    <row r="8" spans="1:7" x14ac:dyDescent="0.3">
      <c r="A8" s="2" t="s">
        <v>467</v>
      </c>
      <c r="B8" t="s">
        <v>466</v>
      </c>
      <c r="C8">
        <v>2</v>
      </c>
    </row>
    <row r="9" spans="1:7" x14ac:dyDescent="0.3">
      <c r="A9" s="2" t="s">
        <v>468</v>
      </c>
      <c r="B9" t="s">
        <v>308</v>
      </c>
      <c r="C9" t="s">
        <v>310</v>
      </c>
      <c r="D9" t="s">
        <v>311</v>
      </c>
      <c r="E9" t="s">
        <v>312</v>
      </c>
      <c r="F9" t="s">
        <v>313</v>
      </c>
      <c r="G9" t="s">
        <v>469</v>
      </c>
    </row>
    <row r="10" spans="1:7" x14ac:dyDescent="0.3">
      <c r="A10" s="2" t="s">
        <v>470</v>
      </c>
      <c r="B10">
        <v>1071</v>
      </c>
      <c r="C10">
        <v>0</v>
      </c>
      <c r="D10">
        <v>0</v>
      </c>
    </row>
    <row r="11" spans="1:7" x14ac:dyDescent="0.3">
      <c r="A11" s="2" t="s">
        <v>471</v>
      </c>
      <c r="B11" t="s">
        <v>472</v>
      </c>
      <c r="C11">
        <v>4</v>
      </c>
    </row>
    <row r="12" spans="1:7" x14ac:dyDescent="0.3">
      <c r="A12" s="2" t="s">
        <v>473</v>
      </c>
      <c r="B12" t="s">
        <v>472</v>
      </c>
      <c r="C12">
        <v>4</v>
      </c>
    </row>
    <row r="13" spans="1:7" x14ac:dyDescent="0.3">
      <c r="A13" s="2" t="s">
        <v>474</v>
      </c>
      <c r="B13" t="s">
        <v>472</v>
      </c>
      <c r="C13">
        <v>3</v>
      </c>
    </row>
    <row r="14" spans="1:7" x14ac:dyDescent="0.3">
      <c r="A14" s="2" t="s">
        <v>475</v>
      </c>
      <c r="B14" t="s">
        <v>466</v>
      </c>
      <c r="C14">
        <v>5</v>
      </c>
    </row>
    <row r="15" spans="1:7" x14ac:dyDescent="0.3">
      <c r="A15" s="2" t="s">
        <v>476</v>
      </c>
      <c r="B15" t="s">
        <v>477</v>
      </c>
      <c r="C15" t="s">
        <v>478</v>
      </c>
      <c r="D15" t="s">
        <v>478</v>
      </c>
      <c r="E15" t="s">
        <v>478</v>
      </c>
      <c r="F15" t="s">
        <v>478</v>
      </c>
    </row>
    <row r="16" spans="1:7" x14ac:dyDescent="0.3">
      <c r="A16" s="2" t="s">
        <v>479</v>
      </c>
      <c r="B16">
        <v>1.1100000000000001</v>
      </c>
      <c r="C16">
        <v>1.1200000000000001</v>
      </c>
    </row>
    <row r="17" spans="1:13" x14ac:dyDescent="0.3">
      <c r="A17" s="2" t="s">
        <v>480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2" t="s">
        <v>481</v>
      </c>
      <c r="B18">
        <v>1.25</v>
      </c>
      <c r="C18">
        <v>1.071</v>
      </c>
    </row>
    <row r="21" spans="1:13" x14ac:dyDescent="0.3">
      <c r="A21" t="s">
        <v>482</v>
      </c>
      <c r="B21" t="s">
        <v>483</v>
      </c>
      <c r="C21" t="s">
        <v>484</v>
      </c>
    </row>
    <row r="22" spans="1:13" x14ac:dyDescent="0.3">
      <c r="A22">
        <v>1</v>
      </c>
      <c r="B22" t="s">
        <v>485</v>
      </c>
      <c r="C22" t="s">
        <v>418</v>
      </c>
    </row>
    <row r="23" spans="1:13" x14ac:dyDescent="0.3">
      <c r="A23">
        <v>2</v>
      </c>
      <c r="B23" t="s">
        <v>486</v>
      </c>
      <c r="C23" t="s">
        <v>487</v>
      </c>
    </row>
    <row r="24" spans="1:13" x14ac:dyDescent="0.3">
      <c r="A24">
        <v>3</v>
      </c>
      <c r="B24" t="s">
        <v>488</v>
      </c>
      <c r="C24" t="s">
        <v>489</v>
      </c>
    </row>
    <row r="25" spans="1:13" x14ac:dyDescent="0.3">
      <c r="A25">
        <v>4</v>
      </c>
      <c r="B25" t="s">
        <v>490</v>
      </c>
      <c r="C25" t="s">
        <v>491</v>
      </c>
    </row>
    <row r="26" spans="1:13" x14ac:dyDescent="0.3">
      <c r="A26">
        <v>5</v>
      </c>
      <c r="B26" t="s">
        <v>492</v>
      </c>
    </row>
    <row r="27" spans="1:13" x14ac:dyDescent="0.3">
      <c r="A27">
        <v>6</v>
      </c>
      <c r="B27" t="s">
        <v>492</v>
      </c>
    </row>
    <row r="28" spans="1:13" x14ac:dyDescent="0.3">
      <c r="A28">
        <v>7</v>
      </c>
      <c r="B28" t="s">
        <v>492</v>
      </c>
    </row>
    <row r="29" spans="1:13" x14ac:dyDescent="0.3">
      <c r="A29">
        <v>8</v>
      </c>
      <c r="B29" t="s">
        <v>492</v>
      </c>
    </row>
    <row r="30" spans="1:13" x14ac:dyDescent="0.3">
      <c r="A30">
        <v>9</v>
      </c>
      <c r="B30" t="s">
        <v>492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13</vt:i4>
      </vt:variant>
    </vt:vector>
  </HeadingPairs>
  <TitlesOfParts>
    <vt:vector size="23" baseType="lpstr">
      <vt:lpstr>원가계산서</vt:lpstr>
      <vt:lpstr>공종별집계표</vt:lpstr>
      <vt:lpstr>공종별내역서</vt:lpstr>
      <vt:lpstr>일위대가목록</vt:lpstr>
      <vt:lpstr>일위대가</vt:lpstr>
      <vt:lpstr>단가대비표</vt:lpstr>
      <vt:lpstr>공량산출근거서</vt:lpstr>
      <vt:lpstr>공량설정</vt:lpstr>
      <vt:lpstr>공사설정</vt:lpstr>
      <vt:lpstr>Sheet1</vt:lpstr>
      <vt:lpstr>공량산출근거서!Print_Area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공량산출근거서!Print_Titles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이창협</cp:lastModifiedBy>
  <dcterms:created xsi:type="dcterms:W3CDTF">2018-03-29T12:13:20Z</dcterms:created>
  <dcterms:modified xsi:type="dcterms:W3CDTF">2018-04-09T08:55:36Z</dcterms:modified>
</cp:coreProperties>
</file>